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Tender Office\Tenders 2023\In progress\2023.09.01 10h00 N Olsztyn UWM\2. Robocze\"/>
    </mc:Choice>
  </mc:AlternateContent>
  <xr:revisionPtr revIDLastSave="0" documentId="8_{9E500499-F395-4C26-86FC-9EEAC7E9FD68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część I" sheetId="1" r:id="rId1"/>
    <sheet name="część II" sheetId="2" r:id="rId2"/>
    <sheet name="Arkusz1" sheetId="3" r:id="rId3"/>
  </sheets>
  <definedNames>
    <definedName name="bookmark0" localSheetId="0">'część I'!$L$5</definedName>
    <definedName name="bookmark1" localSheetId="0">'część I'!$L$336</definedName>
    <definedName name="bookmark2" localSheetId="0">'część I'!$L$337</definedName>
    <definedName name="bookmark3" localSheetId="0">'część I'!$L$339</definedName>
    <definedName name="_xlnm.Print_Area" localSheetId="0">'część I'!$A$1:$I$293</definedName>
    <definedName name="_xlnm.Print_Titles" localSheetId="0">'część I'!$3:$4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3" i="1" l="1"/>
  <c r="I194" i="1"/>
  <c r="H194" i="1"/>
  <c r="G194" i="1"/>
  <c r="I193" i="1"/>
  <c r="H193" i="1"/>
  <c r="G193" i="1"/>
  <c r="I192" i="1"/>
  <c r="H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I182" i="1"/>
  <c r="G182" i="1"/>
  <c r="I181" i="1"/>
  <c r="G181" i="1"/>
  <c r="I180" i="1"/>
  <c r="G180" i="1"/>
  <c r="I179" i="1"/>
  <c r="G179" i="1"/>
  <c r="I178" i="1"/>
  <c r="H178" i="1"/>
  <c r="G178" i="1"/>
  <c r="I177" i="1"/>
  <c r="H177" i="1"/>
  <c r="G177" i="1"/>
  <c r="I176" i="1"/>
  <c r="G176" i="1"/>
  <c r="I175" i="1"/>
  <c r="G175" i="1"/>
  <c r="I174" i="1"/>
  <c r="G174" i="1"/>
  <c r="I173" i="1"/>
  <c r="G173" i="1"/>
  <c r="I172" i="1"/>
  <c r="G172" i="1"/>
  <c r="I171" i="1"/>
  <c r="G171" i="1"/>
  <c r="I170" i="1"/>
  <c r="G170" i="1"/>
  <c r="I169" i="1"/>
  <c r="G169" i="1"/>
  <c r="I168" i="1"/>
  <c r="G168" i="1"/>
  <c r="I167" i="1"/>
  <c r="G167" i="1"/>
  <c r="I166" i="1"/>
  <c r="G166" i="1"/>
  <c r="I165" i="1"/>
  <c r="G165" i="1"/>
  <c r="I164" i="1"/>
  <c r="G164" i="1"/>
  <c r="I163" i="1"/>
  <c r="G163" i="1"/>
  <c r="I162" i="1"/>
  <c r="G162" i="1"/>
  <c r="I161" i="1"/>
  <c r="G161" i="1"/>
  <c r="I160" i="1"/>
  <c r="G160" i="1"/>
  <c r="I159" i="1"/>
  <c r="G159" i="1"/>
  <c r="I158" i="1"/>
  <c r="G158" i="1"/>
  <c r="I157" i="1"/>
  <c r="G157" i="1"/>
  <c r="I156" i="1"/>
  <c r="G156" i="1"/>
  <c r="I155" i="1"/>
  <c r="G155" i="1"/>
  <c r="I154" i="1"/>
  <c r="G154" i="1"/>
  <c r="I153" i="1"/>
  <c r="G153" i="1"/>
  <c r="I152" i="1"/>
  <c r="G152" i="1"/>
  <c r="I151" i="1"/>
  <c r="G151" i="1"/>
  <c r="I150" i="1"/>
  <c r="G150" i="1"/>
  <c r="I149" i="1"/>
  <c r="G149" i="1"/>
  <c r="I148" i="1"/>
  <c r="G148" i="1"/>
  <c r="I147" i="1"/>
  <c r="G147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H123" i="1"/>
  <c r="I123" i="1" s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H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H104" i="1"/>
  <c r="I104" i="1" s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G79" i="1"/>
  <c r="I78" i="1"/>
  <c r="G78" i="1"/>
  <c r="I77" i="1"/>
  <c r="G77" i="1"/>
  <c r="I76" i="1"/>
  <c r="H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J76" i="2"/>
</calcChain>
</file>

<file path=xl/sharedStrings.xml><?xml version="1.0" encoding="utf-8"?>
<sst xmlns="http://schemas.openxmlformats.org/spreadsheetml/2006/main" count="1020" uniqueCount="521">
  <si>
    <t>POJEMNOŚĆ</t>
  </si>
  <si>
    <t>JEDNOSTKA MIARY</t>
  </si>
  <si>
    <t>WARTOŚĆ BRUTTO</t>
  </si>
  <si>
    <t>SZT</t>
  </si>
  <si>
    <t xml:space="preserve">Lp. </t>
  </si>
  <si>
    <t>Nazwa odczynnika</t>
  </si>
  <si>
    <t>Numer katalogowy/lub równoważny</t>
  </si>
  <si>
    <t xml:space="preserve">Ilość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</si>
  <si>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</si>
  <si>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</si>
  <si>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</si>
  <si>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</si>
  <si>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</si>
  <si>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</si>
  <si>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</si>
  <si>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</si>
  <si>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</si>
  <si>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Producent, nazwa oferowanego odczynnika i umer katalogowy oferowanego odczynnika</t>
  </si>
  <si>
    <t>FORMULARZ OPIS PRZEDMIOTU ZAMÓWIENIA / 
FORMULARZ CENOWY</t>
  </si>
  <si>
    <t>Ilość w opakowaniu</t>
  </si>
  <si>
    <t>Ilość</t>
  </si>
  <si>
    <t>QIAGEN Plasmid Mini Kit (25)</t>
  </si>
  <si>
    <t>QIAGEN Plasmid Mini Kit (100)</t>
  </si>
  <si>
    <t>QIAGEN Plasmid Midi Kit (25)</t>
  </si>
  <si>
    <t>QIAGEN Plasmid Plus Midi Kit (5)</t>
  </si>
  <si>
    <t>QIAGEN Plasmid Plus Midi Kit (25)</t>
  </si>
  <si>
    <t>QIAGEN Plasmid Plus Maxi Kit (5)</t>
  </si>
  <si>
    <t>QIAGEN Proteinase K (2 ml)</t>
  </si>
  <si>
    <t>2ml</t>
  </si>
  <si>
    <t>QIAGEN Proteinase K(10 ml)</t>
  </si>
  <si>
    <t>10ml</t>
  </si>
  <si>
    <t>QIAEXII Gel Extraction Kit (150)</t>
  </si>
  <si>
    <t>QIAprep Spin Miniprep Kit (50)</t>
  </si>
  <si>
    <t>QIAprep Spin Miniprep Kit (250)</t>
  </si>
  <si>
    <t>MinElute PCR Purification Kit (50)</t>
  </si>
  <si>
    <t>MinElute PCR Purification Kit (250)</t>
  </si>
  <si>
    <t>QIAquick PCR Purification Kit (50)</t>
  </si>
  <si>
    <t>QIAquick PCR Purification Kit (250)</t>
  </si>
  <si>
    <t>MinElute Gel Extraction Kit (50)</t>
  </si>
  <si>
    <t>MinElute Gel Extraction Kit (250)</t>
  </si>
  <si>
    <t>QIAquick Gel Extraction Kit (50)</t>
  </si>
  <si>
    <t>QIAquick Gel Extraction Kit (250)</t>
  </si>
  <si>
    <t>QIAamp DNA Blood Mini Kit (50)</t>
  </si>
  <si>
    <t>QIAamp DNA Blood Mini Kit (250)</t>
  </si>
  <si>
    <t>QIAamp DNA Mini Kit (50)</t>
  </si>
  <si>
    <t>QIAamp DNA Mini Kit (250)</t>
  </si>
  <si>
    <t>o badań naukowych i</t>
  </si>
  <si>
    <t>Numer katalogowy oferowanego odczynnika</t>
  </si>
  <si>
    <t>QIAamp Fast DNA Stool Mini Kit (50)</t>
  </si>
  <si>
    <t>QIAamp DNA Microbiome Kit (50)</t>
  </si>
  <si>
    <t>QIAamp RNA Blood Mini Kit (50)</t>
  </si>
  <si>
    <t>QIAamp Viral RNA Mini Kit (50)</t>
  </si>
  <si>
    <t>QIAamp Viral RNA Mini Kit (250)</t>
  </si>
  <si>
    <t>QIAamp Circulating Nucleic Acid Kit (50)</t>
  </si>
  <si>
    <t>QIAamp DNA Micro Kit (50)</t>
  </si>
  <si>
    <t>QIAamp DNA FFPE Tissue Kit (50)</t>
  </si>
  <si>
    <t>QIAamp DNA Investigator Kit (50)</t>
  </si>
  <si>
    <t>EpiTect Bisulfite Kit (48)</t>
  </si>
  <si>
    <t>EpiTect Plus DNA Bisulfite Kit (48)</t>
  </si>
  <si>
    <t>EpiTect Whole Bisulfitome Kit (25)</t>
  </si>
  <si>
    <t>EpiTect HRM PCR Kit (100)</t>
  </si>
  <si>
    <t>EpiTect Fast Kit (10)</t>
  </si>
  <si>
    <t>EpiTect Fast DNA Kit (50)</t>
  </si>
  <si>
    <t>EpiTect Fast DNA Kit (200)</t>
  </si>
  <si>
    <t>EpiTect Fast LyseAII Kit (50)</t>
  </si>
  <si>
    <t>EpiTect Fast LyseAII Kit (200)</t>
  </si>
  <si>
    <t>DyeEx 2.0 Spin Kit (50)</t>
  </si>
  <si>
    <t>DNeasy Plant Mini Kit (50)</t>
  </si>
  <si>
    <t>DNeasy Plant Mini Kit (250)</t>
  </si>
  <si>
    <t>DNeasy Blood &amp; Tissue Kit (50)</t>
  </si>
  <si>
    <t>DNeasy Blood &amp; Tissue Kit (250)</t>
  </si>
  <si>
    <t>RNeasy Plus Universal Mini Kit (50)</t>
  </si>
  <si>
    <t>RNeasy FFPE Mini Kit (50)</t>
  </si>
  <si>
    <t>RNeasy Micro Kit (50)</t>
  </si>
  <si>
    <t>RNeasy Plus Micro Kit (50)</t>
  </si>
  <si>
    <t>RNeasy Mini Kit (50)</t>
  </si>
  <si>
    <t>RNeasy Mini Kit (250)</t>
  </si>
  <si>
    <t>RNeasy Plant Mini Kit (50)</t>
  </si>
  <si>
    <t>exoEasy Maxi Kit (20)</t>
  </si>
  <si>
    <t>RNAIater RNA Stabilization Reagent (50 ml)</t>
  </si>
  <si>
    <t>50ml</t>
  </si>
  <si>
    <t>RNAlater RNA Stabilization Reagent (250 ml)</t>
  </si>
  <si>
    <t>250ml</t>
  </si>
  <si>
    <t>RNase-Free DNase Set (50)</t>
  </si>
  <si>
    <t>QIAzol Lysis Reagent (200ml)</t>
  </si>
  <si>
    <t>200ml</t>
  </si>
  <si>
    <t>QIAshredder (50)</t>
  </si>
  <si>
    <t>QIAshredder (250)</t>
  </si>
  <si>
    <t>Allprep DNA RNA Protein Mini Kit (50)</t>
  </si>
  <si>
    <t>Allprep DNA RNA Kit (50)</t>
  </si>
  <si>
    <t>AlIPrep DNA/RNA/miRNA Universal Kit (50)</t>
  </si>
  <si>
    <t>Allprep DNA/RNA FFPE Kit (50)</t>
  </si>
  <si>
    <t>Allprep DNA/RNA Micro Kit (50)</t>
  </si>
  <si>
    <t>Allprep RNA Protein Kit (50)</t>
  </si>
  <si>
    <t>Nuclease-Free Water (10 x 50 ml)</t>
  </si>
  <si>
    <t>10c50ml</t>
  </si>
  <si>
    <t>Nuclease-Free Water (1000 ml)</t>
  </si>
  <si>
    <t>1000ml</t>
  </si>
  <si>
    <t>Nuclease-Free Water (5 liters)</t>
  </si>
  <si>
    <t>REPLI-g Mini Kit (25)</t>
  </si>
  <si>
    <t>REPLI-g Mini Kit (100)</t>
  </si>
  <si>
    <t>RBC Lysis (450 ml)</t>
  </si>
  <si>
    <t>450ml</t>
  </si>
  <si>
    <t>RBC Lysis (1000 ml)</t>
  </si>
  <si>
    <t>RNase A (650 pi)</t>
  </si>
  <si>
    <t>650pl</t>
  </si>
  <si>
    <t>RNase A (5 ml)</t>
  </si>
  <si>
    <t>5ml</t>
  </si>
  <si>
    <t>Taq DNA Polymerase (250 U)</t>
  </si>
  <si>
    <t>250U</t>
  </si>
  <si>
    <t>Taq DNA Polymerase (1000 U)</t>
  </si>
  <si>
    <t>1000 U</t>
  </si>
  <si>
    <t>Taq PCR Core Kit (250 U)</t>
  </si>
  <si>
    <t>Taq PCR Core Kit (1000 U)</t>
  </si>
  <si>
    <t>Taq PCR Master Mix Kit (250 U)</t>
  </si>
  <si>
    <t>Taq PCR Master Mix Kit (1000 U)</t>
  </si>
  <si>
    <t>1000U</t>
  </si>
  <si>
    <t>dNTP Mix, PCR Grade, 10mM, 1 x200 pl</t>
  </si>
  <si>
    <t>1x200pl</t>
  </si>
  <si>
    <t>dNTP Mix, PCR Grade, 10mM, 4 x200 pl</t>
  </si>
  <si>
    <t>4x200pl</t>
  </si>
  <si>
    <t>dNTP Set, PCR Grade (4 x 100 pl)</t>
  </si>
  <si>
    <t>4x100pl</t>
  </si>
  <si>
    <t>dNTP Set, PCR Grade (4 x 250 pl)</t>
  </si>
  <si>
    <t>4x250p!</t>
  </si>
  <si>
    <t>HotStarTaq DNA Polymerase (250 U)</t>
  </si>
  <si>
    <t>HotStarTaq DNA Polymerase (1000 U)</t>
  </si>
  <si>
    <t>HotStarTaq Master Mix Kit (250 U)</t>
  </si>
  <si>
    <t>HotStarTaq Master Mix Kit (1000 U)</t>
  </si>
  <si>
    <t>HotStarTaq Plus DNA Polymerase (250)</t>
  </si>
  <si>
    <t>HotStarTaq Plus DNA Polymerase (1000)</t>
  </si>
  <si>
    <t>HotStarTaq Plus Master Mix Kit (250)</t>
  </si>
  <si>
    <t>HotStarTaq Plus Master Mix Kit (1000)</t>
  </si>
  <si>
    <t>HotStarTaq Plus Master Mix Kit (2500)</t>
  </si>
  <si>
    <t>QuantiFast SYBR Green PCR Kit (400)</t>
  </si>
  <si>
    <t>QuantiTectSYBR Green PCR Kit (200)</t>
  </si>
  <si>
    <t>QuantiFast SYBR Green RT-PCR Kit (400)</t>
  </si>
  <si>
    <t>QuantiTect SYBR Green PCR +UNG Kit (200)</t>
  </si>
  <si>
    <t>QuantiTectSYBR Green RT-PCR Kit(200)</t>
  </si>
  <si>
    <t>QuantiFast Probe PCR Kit (400)</t>
  </si>
  <si>
    <t>QuantiTect Probe PCR Kit (200)</t>
  </si>
  <si>
    <t>QuantiFast Probe PCR +ROXVial Kit (400)</t>
  </si>
  <si>
    <t>QuantiTect Probe PCR +UNG Kit (200)</t>
  </si>
  <si>
    <t>QuantiTect Probe RT-PCR Kit (200)</t>
  </si>
  <si>
    <t>QuantiFast Probe RT-PCR Kit (400)</t>
  </si>
  <si>
    <t>QuantiTect Multiplex PCR Kit (200)</t>
  </si>
  <si>
    <t>QuantiFast Probe RT-PCR+ROXVial Kit(400)</t>
  </si>
  <si>
    <t>QuantiTect Multiplex RT-PCR Kit (200)</t>
  </si>
  <si>
    <t>QuantiFast Multiplex PCR Kit (400)</t>
  </si>
  <si>
    <t>QuantiTect Multiplex PCR NoROX Kit (200)</t>
  </si>
  <si>
    <t>QuantiTect Multiplex RT-PCR NR Kit (200)</t>
  </si>
  <si>
    <t>QuantiFast Multiplex RT-PCR Kit (400)</t>
  </si>
  <si>
    <t>Omniscript RT Kit (50)</t>
  </si>
  <si>
    <t>Omniscript RT Kit (200)</t>
  </si>
  <si>
    <t>Sensiscript RT Kit (50)</t>
  </si>
  <si>
    <t>Sensiscript RT Kit (200)</t>
  </si>
  <si>
    <t>QuantiTect Reverse Transcription Kit (50)</t>
  </si>
  <si>
    <t>QuantiTect Reverse Transcription Kit (200)</t>
  </si>
  <si>
    <t>QuantiNova Reverse Transcription Kit (10)</t>
  </si>
  <si>
    <t>QuantiNova Reverse Transcription Kit (50)</t>
  </si>
  <si>
    <t>QuantiNova Reverse Transcription Kit (200)</t>
  </si>
  <si>
    <t>QIAGEN Multiplex PCR Kit (100)</t>
  </si>
  <si>
    <t>QIAGEN Multiplex PCR Plus Kit (100)</t>
  </si>
  <si>
    <t>Type-it Microsatellite PCR Kit (200)</t>
  </si>
  <si>
    <t>QuantiNova SYBR Green PCR Kit (100)</t>
  </si>
  <si>
    <t>QuantiNova SYBR Green PCR Kit (500)</t>
  </si>
  <si>
    <t>QuantiNova SYBR Green RT-PCR Kit (100)</t>
  </si>
  <si>
    <t>QuantiNova SYBR Green RT-PCR Kit (500)</t>
  </si>
  <si>
    <t>QuantiNova Probe PCR Kit (100)</t>
  </si>
  <si>
    <t>QuantiNova Probe PCR Kit (500)</t>
  </si>
  <si>
    <t>QuantiNova Probe RT-PCR Kit (100)</t>
  </si>
  <si>
    <t>QuantiNova Probe RT-PCR Kit (500)</t>
  </si>
  <si>
    <t>QuantiNova Multiplex PCR Kit (100)</t>
  </si>
  <si>
    <t>QuantiNova Multiplex PCR Kit (500)</t>
  </si>
  <si>
    <t>QIAGEN OneStep RT-PCR Kit (25)</t>
  </si>
  <si>
    <t>QIAGEN OneStep RT-PCR Kit (100)</t>
  </si>
  <si>
    <t>miRNeasy Mini Kit (50)</t>
  </si>
  <si>
    <t>miRNeasy Micro Kit (50)</t>
  </si>
  <si>
    <t>miRNeasy Serum/Plasma Kit (50)</t>
  </si>
  <si>
    <t>miRNeasy FFPE Kit (50)</t>
  </si>
  <si>
    <t>QIAGEN OneStep Ahead RT-PCR Kit (50)</t>
  </si>
  <si>
    <t>QIAGEN OneStep Ahead RT-PCR Kit (200)</t>
  </si>
  <si>
    <t>HiPerFect Transfection Reagent (0.5 ml)</t>
  </si>
  <si>
    <t>0.5ml</t>
  </si>
  <si>
    <t>HiPerFectTransfection Reagent (1 ml)</t>
  </si>
  <si>
    <t>1ml</t>
  </si>
  <si>
    <t>Microbial DNA qPCR Assays</t>
  </si>
  <si>
    <t>100pl</t>
  </si>
  <si>
    <t>Microbial DNA qPCR Assay Kits</t>
  </si>
  <si>
    <t>20pl</t>
  </si>
  <si>
    <t>RP First Strand Kit</t>
  </si>
  <si>
    <t>RP qPCR SYBR Green MasterMix-12</t>
  </si>
  <si>
    <t>RP qPCR SYBR Green MasterMix-24</t>
  </si>
  <si>
    <t>RP qPCR SYBR Green MasterMix -6</t>
  </si>
  <si>
    <t>RP qPCR SYBR Green MasterMix Bulk</t>
  </si>
  <si>
    <t>25ml</t>
  </si>
  <si>
    <t>QIAxcel DNA High Resolution Kit (1200)</t>
  </si>
  <si>
    <t>1 kartridż</t>
  </si>
  <si>
    <t>QIAxcel DNA Screening Kit (2400)</t>
  </si>
  <si>
    <t>QIAxcel DNA Fast Analysis Kit (3000)</t>
  </si>
  <si>
    <t>QIAxcel RNA QC Kit v2.0 (1200)</t>
  </si>
  <si>
    <t>QX Intensity Calibration Marker (0.6 ml)</t>
  </si>
  <si>
    <t>0.6ml</t>
  </si>
  <si>
    <t>QX RNA Alignment Marker (1.5 ml)</t>
  </si>
  <si>
    <t>1.5ml</t>
  </si>
  <si>
    <t>QX Alignment Marker 15 bp/1 kb (1.5 ml)</t>
  </si>
  <si>
    <t>QX Alignment Marker 15 bp/3 kb (1.5 ml)</t>
  </si>
  <si>
    <t>QX Alignment Marker 15 bp/10 kb (1.5 ml)</t>
  </si>
  <si>
    <t>QX Alignment Marker 15 bp/15 kb (1.5 ml)</t>
  </si>
  <si>
    <t>QX Alignment Marker 50 bp/1 kb (1.5 ml)</t>
  </si>
  <si>
    <t>QX Alignment Marker 50 bp/5 kb (1.5 ml)</t>
  </si>
  <si>
    <t>QX Alignment Marker 15 bp/600 bp (1.5ml)</t>
  </si>
  <si>
    <t>50pl</t>
  </si>
  <si>
    <t>QX DNA Size Marker 50 bp - 1.5 kb</t>
  </si>
  <si>
    <t>QX DNA Size Marker 100 bp - 2.5kb(50 pi)</t>
  </si>
  <si>
    <t>QX Size Marker 25bp - 500bp (50 pi) v2.0</t>
  </si>
  <si>
    <t>QX Size Marker 50bp - 800bp (50 pi) v2.0</t>
  </si>
  <si>
    <t>QX Size Marker 250bp - 4kb (50 pi) v2.0</t>
  </si>
  <si>
    <t>QX Size Marker 250bp - 8kb (50 pi) v2.0</t>
  </si>
  <si>
    <t>QX RNA Size Marker 200-6000 nt (20 pi)</t>
  </si>
  <si>
    <t>QX DNA Dilution Buffer (15 ml)</t>
  </si>
  <si>
    <t>15ml</t>
  </si>
  <si>
    <t>QX RNA Dilution Buffer (15 ml)</t>
  </si>
  <si>
    <t>QX Separation Buffer (40 ml)</t>
  </si>
  <si>
    <t>40ml</t>
  </si>
  <si>
    <t>QX Wash Buffer (40 ml)</t>
  </si>
  <si>
    <t>QX Mineral Oil (50 ml)</t>
  </si>
  <si>
    <t>QX FA Separation Buffer (40 ml)</t>
  </si>
  <si>
    <t>QX RNA Denaturing Buffer (2ml)</t>
  </si>
  <si>
    <t>QX Cartridge Stand</t>
  </si>
  <si>
    <t>QX Buffer Tray</t>
  </si>
  <si>
    <t>QX 0.2 ml 12-Tube Strips (80)</t>
  </si>
  <si>
    <t>QX Colored 0.2 ml 12-Tube Strips (80)</t>
  </si>
  <si>
    <t>QX Nitrogen Cylinder (6)</t>
  </si>
  <si>
    <t>QIAamp PowerFecal DNA Kit (50)</t>
  </si>
  <si>
    <t>12830-50</t>
  </si>
  <si>
    <t>DNeasy PowerSoil Kit (100)</t>
  </si>
  <si>
    <t>12888-100</t>
  </si>
  <si>
    <t>DNeasy PowerSoil Kit (50)</t>
  </si>
  <si>
    <t>12888-50</t>
  </si>
  <si>
    <t>DNeasy PowerBiofilm Kit (50)</t>
  </si>
  <si>
    <t>24000-50</t>
  </si>
  <si>
    <t>RNeasy PowerBiofilm Kit (50)</t>
  </si>
  <si>
    <t>25000-50</t>
  </si>
  <si>
    <t>RNeasy PowerMicrobiome Kit (50)</t>
  </si>
  <si>
    <t>26000-50</t>
  </si>
  <si>
    <t>MagAttract HMW DNA Kit (48)</t>
  </si>
  <si>
    <t>PCR Tubes, 0.2 ml (1000)</t>
  </si>
  <si>
    <t>PCR Tubes, 0.2 ml (10000)</t>
  </si>
  <si>
    <t>Strip Tubes and Caps, 0.1 ml (250)</t>
  </si>
  <si>
    <t>Strip Tubes and Caps, 0.1 ml (2500)</t>
  </si>
  <si>
    <t>QIAamp UCP Pathogen Mini Kit (50)</t>
  </si>
  <si>
    <t>QIAamp DNA Blood Midi Kit (100)</t>
  </si>
  <si>
    <t>QIAamp DNA Blood Maxi Kit (10)</t>
  </si>
  <si>
    <t>QIAamp DNA Blood Maxi Kit (50)</t>
  </si>
  <si>
    <t>QIAamp Fast DNA Tissue Kit, 50</t>
  </si>
  <si>
    <t>QIAamp MinElute ccfDNA Mini Kit (50)</t>
  </si>
  <si>
    <t>QIAamp DNA Blood Mini Accessory Set A</t>
  </si>
  <si>
    <t>QIAamp DNA Blood Mini Accessory Set B</t>
  </si>
  <si>
    <t>QIAamp DNA Accessory Set A</t>
  </si>
  <si>
    <t>QIAamp DNA Accessory Set B</t>
  </si>
  <si>
    <t>QIAamp Viral RNA Mini Accessory Set</t>
  </si>
  <si>
    <t>Bufor AVL, Bufor AVE i Carrier RNA wystarczające na użycie z 11 x QIAamp Viral RNA Mini Kits (50), 52904 lub 5 x QIAamp Viral RNA Mini Kits (250), 52906</t>
  </si>
  <si>
    <t>12240-50</t>
  </si>
  <si>
    <t>DNeasy mericon Food Kit (50)</t>
  </si>
  <si>
    <t>DNeasy UltraClean Microbial Kit (250)</t>
  </si>
  <si>
    <t>12224-250</t>
  </si>
  <si>
    <t>DNeasy UltraClean Microbial Kit (50)</t>
  </si>
  <si>
    <t>12224-50</t>
  </si>
  <si>
    <t>DNeasy PowerCIean Cleanup Kit (50)</t>
  </si>
  <si>
    <t>12877-50</t>
  </si>
  <si>
    <t>DNeasy PowerMax Soil Kit (10)</t>
  </si>
  <si>
    <t>12988-10</t>
  </si>
  <si>
    <t>DNeasy PowerCIean Pro Clean Up Kit (50)</t>
  </si>
  <si>
    <t>12997-50</t>
  </si>
  <si>
    <t>DNeasy PowerWater Sterivex Kit (50)</t>
  </si>
  <si>
    <t>14600-50-NF</t>
  </si>
  <si>
    <t>DNeasy PowerWater Kit (100)</t>
  </si>
  <si>
    <t>14900-100-NF</t>
  </si>
  <si>
    <t>DNeasy PowerWater Kit (50)</t>
  </si>
  <si>
    <t>14900-50-NF</t>
  </si>
  <si>
    <t>DNeasy PowerFood Microbial Kit (100)</t>
  </si>
  <si>
    <t>21000-100</t>
  </si>
  <si>
    <t>DNeasy PowerSoil Pro Kit (50)</t>
  </si>
  <si>
    <t>DNeasy PowerSoil Pro Kit (250)</t>
  </si>
  <si>
    <t>DNeasy Plant Pro Kit (50)</t>
  </si>
  <si>
    <t>DNeasy Plant Pro Kit (250)</t>
  </si>
  <si>
    <t>RNeasy UCP Micro Kit (50)</t>
  </si>
  <si>
    <t>RNeasy Protect Mini Kit (50)</t>
  </si>
  <si>
    <t>RNeasy Protect Mini Kit (250)</t>
  </si>
  <si>
    <t>RNeasy Plus Mini Kit (50)</t>
  </si>
  <si>
    <t>Rneasy Plus Mini Kit (250)</t>
  </si>
  <si>
    <t>RNeasy MinElute Cleanup Kit (50)</t>
  </si>
  <si>
    <t>RNeasy Protect Saliva Mini Kit (50)</t>
  </si>
  <si>
    <t>RNeasy Protect Bacteria Mini Kit (50)</t>
  </si>
  <si>
    <t>RNeasy Protect Cell Mini Kit (50)</t>
  </si>
  <si>
    <t>RNeasy Fibrous Tissue Mini Kit (50)</t>
  </si>
  <si>
    <t>RNeasy Lipid Tissue Mini Kit (50)</t>
  </si>
  <si>
    <t>RNeasy Midi Kit (50)</t>
  </si>
  <si>
    <t>RNeasy Maxi Kit (12)</t>
  </si>
  <si>
    <t>miRNeasy Serum/Plasma Advanced Kit (50)</t>
  </si>
  <si>
    <t>RNeasy PowerSoil Total RNA Kit (25)</t>
  </si>
  <si>
    <t>12866-25</t>
  </si>
  <si>
    <t>RNeasy PowerSoil DNA Elution Kit (25)</t>
  </si>
  <si>
    <t>12867-25</t>
  </si>
  <si>
    <t>RNeasy PowerPlant Kit (50)</t>
  </si>
  <si>
    <t>13500-50</t>
  </si>
  <si>
    <t>RNeasy PowerClean Pro Cleanup Kit (50)</t>
  </si>
  <si>
    <t>13997-50</t>
  </si>
  <si>
    <t>RNeasy PowerWater Kit (50)</t>
  </si>
  <si>
    <t>14700-50-NF</t>
  </si>
  <si>
    <t>15055-50</t>
  </si>
  <si>
    <t>RNeasy PowerLyzer Tissue&amp;Cells Kit (50)</t>
  </si>
  <si>
    <t>exoRNeasy Midi Kit (50)</t>
  </si>
  <si>
    <t>exoRNeasy Maxi Kit (50)</t>
  </si>
  <si>
    <t>miRNeasy Tissue/CellsAdvancedMiniKit(50)</t>
  </si>
  <si>
    <t>AlIPrep Bad. DNA/RNA/Protein Kit (50)</t>
  </si>
  <si>
    <t>AlIPrep Fungal DNA/RNA/Protein Kit (50)</t>
  </si>
  <si>
    <t>AlIPrep Powerfecal DNA/RNA Kit (50)</t>
  </si>
  <si>
    <t>QuantiNova Multiplex RT-PCR Kit (100)</t>
  </si>
  <si>
    <t>QuantiNova Multiplex RT-PCR Kit (500)</t>
  </si>
  <si>
    <t>Stainless Steel Beads 5 mm (200)</t>
  </si>
  <si>
    <t>Stainless Steel Beads, 7mm</t>
  </si>
  <si>
    <t>Tungsten Carbide Beads, 3mm (200)</t>
  </si>
  <si>
    <t>RP Profiler PCR Array D-2</t>
  </si>
  <si>
    <t>RP Profiler PCR Array D-6</t>
  </si>
  <si>
    <t>RP Profiler PCR Array F-6</t>
  </si>
  <si>
    <t>RP Profiler PCR Array H-1</t>
  </si>
  <si>
    <t>RP Profiler PCR Array R-12</t>
  </si>
  <si>
    <t>RP Profiler PCR Array R-2</t>
  </si>
  <si>
    <t>RP Profiler PCR Array R-24</t>
  </si>
  <si>
    <t>RP Profiler PCR Array R-6</t>
  </si>
  <si>
    <t>RT2 qPCR Primer Assay</t>
  </si>
  <si>
    <t>RT2 First Strand Kit (50)</t>
  </si>
  <si>
    <t>RT2 qPCR SYBR Green MasterMix -2</t>
  </si>
  <si>
    <t>RP qPCR SYBR Green MasterMix-8</t>
  </si>
  <si>
    <t>QIAamp BiOstic Bacteremia DNA Kit (50)</t>
  </si>
  <si>
    <t>RT2 Profiler PCR Array A-12</t>
  </si>
  <si>
    <t>RT2 Profiler PCR Array A-2</t>
  </si>
  <si>
    <t>RT2 Profiler PCR Array A-24</t>
  </si>
  <si>
    <t>RT2 Profiler PCR Array A-6</t>
  </si>
  <si>
    <t>RT2 Profiler PCR Array C-12</t>
  </si>
  <si>
    <t>RT2 Profiler PCR Array C-2</t>
  </si>
  <si>
    <t>RT2 Profiler PCR Array C-24</t>
  </si>
  <si>
    <t>RT2 Profiler PCR Array C-6</t>
  </si>
  <si>
    <t>RT2 Profiler PCR Array D-12</t>
  </si>
  <si>
    <t>RT2 Profiler PCR Array D-24</t>
  </si>
  <si>
    <t>RP Profiler PCR Array E-1</t>
  </si>
  <si>
    <t>RP Profiler PCR Array E-12</t>
  </si>
  <si>
    <t>RP Profiler PCR Array E-2</t>
  </si>
  <si>
    <t>RP Profiler PCR Array E-24</t>
  </si>
  <si>
    <t>RP Profiler PCR Array E-4</t>
  </si>
  <si>
    <t>RP Profiler PCR Array F-12</t>
  </si>
  <si>
    <t>RP Profiler PCR Array F-2</t>
  </si>
  <si>
    <t>RP Profiler PCR Array F-24</t>
  </si>
  <si>
    <t>RP Profiler PCR Array G-1</t>
  </si>
  <si>
    <t>RP Profiler PCR Array G-12</t>
  </si>
  <si>
    <t>RP Profiler PCR Array G-2</t>
  </si>
  <si>
    <t>RP Profiler PCR Array G-24</t>
  </si>
  <si>
    <t>RP Profiler PCR Array G-4</t>
  </si>
  <si>
    <t>I=F*H</t>
  </si>
  <si>
    <t>bufory wystarczające na 4 x QIAamp DNA Mini Kits (250), 51306</t>
  </si>
  <si>
    <t>bufory wystarczające na 12 x QIAamp DNA Mini Kits (50), 51304 lub 8 x QIAamp DNA Stool Mini Kits (50), 51504</t>
  </si>
  <si>
    <t>bufory wystarczające na 2 x QIAamp DNA Blood Mini Kits (250), 51106</t>
  </si>
  <si>
    <t>bufory wystarczające na 10 x QIAamp DNA Blood Mini Kits (50), 51104</t>
  </si>
  <si>
    <t xml:space="preserve">ŁACZNA WARTOŚC BRUTTO </t>
  </si>
  <si>
    <t>Producent</t>
  </si>
  <si>
    <t>Producent, nazwa oferowanego odczynnika i numer katalogowy oferowanego odczynnika</t>
  </si>
  <si>
    <t>I</t>
  </si>
  <si>
    <t>J=g*I</t>
  </si>
  <si>
    <t>QIAseq 1-Step Amplicon Library Kit (12)</t>
  </si>
  <si>
    <t>Qiagen</t>
  </si>
  <si>
    <t>QIAseq 1-Step Amplicon Library Kit (96)</t>
  </si>
  <si>
    <t>QIAseq FX DNA Library Kit (24)</t>
  </si>
  <si>
    <t>QIAseq FX DNA Library Kit (96)</t>
  </si>
  <si>
    <t>QIAseq Ultralow Input Library Kit (12)</t>
  </si>
  <si>
    <t>QIAseq Ultralow Input Library Kit (96)</t>
  </si>
  <si>
    <t>QIAseq FX Single Cell DNA Library Kit (24)</t>
  </si>
  <si>
    <t>QIAseq FX Single Cell DNA Library Kit (96)</t>
  </si>
  <si>
    <t>QIAseq FX Single Cell RNA Library Kit (24)</t>
  </si>
  <si>
    <t>QIAseq FX Single Cell RNA Library Kit (96)</t>
  </si>
  <si>
    <t>QIAseq 12-1 ndex 1 (48)</t>
  </si>
  <si>
    <t>QIAseq 96-1 ndex 1 (384)</t>
  </si>
  <si>
    <t>QIAseq Stranded mRNA Select Kit (24)</t>
  </si>
  <si>
    <t>QIAseq Stranded mRNA Select Kit (96)</t>
  </si>
  <si>
    <t>QIAseq Stranded Total RNA Lib Kit (24)</t>
  </si>
  <si>
    <t>QIAseq Stranded Total RNA Lib Kit (96)</t>
  </si>
  <si>
    <t>QIAseq CleanStart PCR Kit</t>
  </si>
  <si>
    <t>QIAseq miRNA Library Kit</t>
  </si>
  <si>
    <t>QIAseq miRNA NGS 12 Index IL</t>
  </si>
  <si>
    <t>QIAseq miRNA NGS 48 Index IL</t>
  </si>
  <si>
    <t>QIAseq 12-lndex</t>
  </si>
  <si>
    <t>QIAseq 96-lndex</t>
  </si>
  <si>
    <t>QIAseq Targeted DNA IO Panel (12)</t>
  </si>
  <si>
    <t>QIAseq Targeted DNA IO Panel (96)</t>
  </si>
  <si>
    <t>QIAseq 16S/ITS Screening Panel</t>
  </si>
  <si>
    <t>QIAseq 16S/ITS 24-lndex I</t>
  </si>
  <si>
    <t>QIAseq 16S/ITS 96-lndex I</t>
  </si>
  <si>
    <t>QIAseq 16S/ITS Smart Control</t>
  </si>
  <si>
    <t>QIAseq cfDNA Library Kit (96)</t>
  </si>
  <si>
    <t>QIAseq cfDNA All-in-One Kit</t>
  </si>
  <si>
    <t>QIAswq Library Quant Array kit</t>
  </si>
  <si>
    <t>2 arrays</t>
  </si>
  <si>
    <t>333304ACDF-2</t>
  </si>
  <si>
    <t>1 plate R-2</t>
  </si>
  <si>
    <t>333304R-2</t>
  </si>
  <si>
    <t>1 array</t>
  </si>
  <si>
    <t>333304EG-1</t>
  </si>
  <si>
    <t>QIAswq Library Quant Assay kit</t>
  </si>
  <si>
    <t>500 reactions</t>
  </si>
  <si>
    <t>QIAseq DNA QuantiMIZE Assay Kit</t>
  </si>
  <si>
    <t>400 reactions</t>
  </si>
  <si>
    <t>QIAseq Methyl Library Kit(24)</t>
  </si>
  <si>
    <t>QIAseq FastSelect-rRNA HMR Kit(384)</t>
  </si>
  <si>
    <t>QIAseq FastSelect-rRNA HMR Kit(96)</t>
  </si>
  <si>
    <t>QIAseq FastSelect-rRNA HMR Kit(24)</t>
  </si>
  <si>
    <t>QIAseq FastSelect-rRNA HMR Kit(8)</t>
  </si>
  <si>
    <t>QIAseq FastSelect-Globin Kit(384)</t>
  </si>
  <si>
    <t>QIAseq FastSelect-Globin Kit(96)</t>
  </si>
  <si>
    <t>QIAseq FastSelect-Globin Kit(24)</t>
  </si>
  <si>
    <t>QIAseq FastSelect-Globin Kit(8)</t>
  </si>
  <si>
    <t>QIAseq FastSelect-rRNA/Globin Kit (384)</t>
  </si>
  <si>
    <t>QIAseq FastSelect-rRNA/Globin Kit (96)</t>
  </si>
  <si>
    <t>QIAseq FastSelect-rRNA/Globin Kit (24)</t>
  </si>
  <si>
    <t>QIAseq FastSelect-rRNA/Globin Kit (8)</t>
  </si>
  <si>
    <t>QIAseq FastSelect-5S/16S/23S Kit (384)</t>
  </si>
  <si>
    <t>QIAseq FastSelect-5S/16S/23S Kit (96)</t>
  </si>
  <si>
    <t>QIAseq FastSelect-5S/16S/23S Kit (24)</t>
  </si>
  <si>
    <t>QIAseq FastSelect-5S/16S/23S Kit (8)</t>
  </si>
  <si>
    <t>50 reactions</t>
  </si>
  <si>
    <t>TissueRuptor Disposable Probes (25)</t>
  </si>
  <si>
    <t>Łączna wartość brutto</t>
  </si>
  <si>
    <t xml:space="preserve">Załącznik nr 1 do SWZ
Nr postępowania: 276/2023/PN/DZP		</t>
  </si>
  <si>
    <t>QIAcuity Nanoplate 26k 24-well (10)</t>
  </si>
  <si>
    <t>QIAcuity Nanoplate 8.5k 96-well (10)</t>
  </si>
  <si>
    <t>QIAcuity Nanoplate 8.5k 24-well (10)</t>
  </si>
  <si>
    <t>QIAcuity Nanoplate 26k 8-well (10)</t>
  </si>
  <si>
    <t>QIAcuity Probe PCR Kit (1mL)</t>
  </si>
  <si>
    <t>QIAcuity Probe PCR Kit (5mL)</t>
  </si>
  <si>
    <t>QIAcuity Probe PCR Kit (25mL)</t>
  </si>
  <si>
    <t>QIAcuity EG PCR Kit (1mL)</t>
  </si>
  <si>
    <t>QIAcuity EG PCR Kit (5mL)</t>
  </si>
  <si>
    <t>QIAcuity EG PCR Kit (25mL)</t>
  </si>
  <si>
    <t>1 ml.</t>
  </si>
  <si>
    <t>5 ml.</t>
  </si>
  <si>
    <t>25 ml.</t>
  </si>
  <si>
    <t>1 mL</t>
  </si>
  <si>
    <t>QIAcuity OneStepAdvanced Probe Kit</t>
  </si>
  <si>
    <t>5 mL</t>
  </si>
  <si>
    <t>Qiagen, QIAseq 1-Step Amplicon Library Kit (12), 180412</t>
  </si>
  <si>
    <t>Qiagen, QIAseq 1-Step Amplicon Library Kit (96), 180415</t>
  </si>
  <si>
    <t>Qiagen, QIAseq FX DNA Library CDI Kit (24), 180483</t>
  </si>
  <si>
    <t>zgodnie z odpowiedzią na pytanie</t>
  </si>
  <si>
    <t>Qiagen,  QIAseq FX DNA Library CDI Kit (96), 180484</t>
  </si>
  <si>
    <t>Qiagen, QIAseq Ultralow Input Library Kit (12), 180492</t>
  </si>
  <si>
    <t>Qiagen, QIAseq Ultralow Input Lib UDI-A Kit (96), 180497</t>
  </si>
  <si>
    <t>Qiagen, QIAseq Single Cell DNA Library Kit UDI
(24), 181703</t>
  </si>
  <si>
    <t>Qiagen, QIAseq Single Cell DNA Library Kit UDI-A
(96), 181705</t>
  </si>
  <si>
    <t>Qiagen, QIAseq Single Cell RNA Library Kit UDI
(24), 180703</t>
  </si>
  <si>
    <t>Qiagen, QIAseq Single Cell RNA Library Kit UDI-A
(96), 180705</t>
  </si>
  <si>
    <t>Qiagen,  QIAseq 12-Index I (48), 333714</t>
  </si>
  <si>
    <t>Qiagen, QIAseq 96- Index 1 (384),  333727</t>
  </si>
  <si>
    <t>Qiagen, QIAseq Stranded mRNA Select Kit (24), 180773</t>
  </si>
  <si>
    <t>Qiagen, QIAseq miRNA Library Kit, 331505</t>
  </si>
  <si>
    <t>Qiagen, QIAseq miRNA NGS 12 Index IL, 331592</t>
  </si>
  <si>
    <t>Qiagen, QIAseq Stranded mRNA Select Kit (96), 180775</t>
  </si>
  <si>
    <t>Qiagen, QIAseq Stranded Total RNA Lib Kit (24), 180743</t>
  </si>
  <si>
    <t>Qiagen, QIAseq Stranded Total RNA Lib Kit (96),  180745</t>
  </si>
  <si>
    <t>Qiagen, QIAseq CleanStart PCR Kit, 180795</t>
  </si>
  <si>
    <t>Qiagen,  QIAseq miRNA Library Kit,  331502</t>
  </si>
  <si>
    <t>Qiagen, QIAseq miRNA NGS 48 Index IL, 331595</t>
  </si>
  <si>
    <t>Qiagen, QIAseq 12-lndex, 333714</t>
  </si>
  <si>
    <t>Qiagen, QIAseq 96-lndex,  333727</t>
  </si>
  <si>
    <t>Qiagen, QIAseq Targeted DNA IO Panel (12), 333802</t>
  </si>
  <si>
    <t>Qiagen, QIAseq Targeted DNA IO Panel (96), 333805</t>
  </si>
  <si>
    <t>Qiagen, QIAseq 16S/ITS Screening Panel, 333812</t>
  </si>
  <si>
    <t>Qiagen, QIAseq 16S/ITS Screening Panel, 333815</t>
  </si>
  <si>
    <t>Qiagen, QIAseq 16S/ITS 24-lndex I, 333822</t>
  </si>
  <si>
    <t>Qiagen, QIAseq 16S/ITS 96-lndex I, 333825</t>
  </si>
  <si>
    <t>Qiagen, QIAseq 16S/ITS Smart Control, 333832</t>
  </si>
  <si>
    <t>Qiagen, QIAseq cfDNA Library Kit (96), 180015</t>
  </si>
  <si>
    <t>Qiagen, QIAseq cfDNA All-in-One Kit, 180023</t>
  </si>
  <si>
    <t>Qiagen, QIAseq cfDNA All-in-One Kit, 180025</t>
  </si>
  <si>
    <t>Qiagen, QIAseq FastSelect-rRNA HMR Kit(24), 334386</t>
  </si>
  <si>
    <t>Qiagen, QIAseq FastSelect-Globin Kit(384), 334378</t>
  </si>
  <si>
    <t>Qiagen, QIAseq FastSelect-Globin Kit(96), 334377</t>
  </si>
  <si>
    <t>Qiagen, QIAseq FastSelect-Globin Kit(24), 334376</t>
  </si>
  <si>
    <t>Qiagen, QIAseq FastSelect-Globin Kit(8), 334375</t>
  </si>
  <si>
    <t>Qiagen, QIAseq FastSelect-rRNA/Globin Kit (384), 335378</t>
  </si>
  <si>
    <t>Qiagen, QIAseq FastSelect-rRNA/Globin Kit (96), 335377</t>
  </si>
  <si>
    <t>Qiagen, QIAseq FastSelect-rRNA/Globin Kit (24), 335376</t>
  </si>
  <si>
    <t>Qiagen, QIAseq FastSelect-5S/16S/23S Kit (384), 335929</t>
  </si>
  <si>
    <t>Qiagen, QIAseq FastSelect-5S/16S/23S Kit (96), 335927</t>
  </si>
  <si>
    <t>Qiagen, QIAseq FastSelect-5S/16S/23S Kit (24), 335925</t>
  </si>
  <si>
    <t>Qiagen, QIAseq FastSelect-5S/16S/23S Kit (8), 335921</t>
  </si>
  <si>
    <t>Qiagen, QIAseq Library Quant Array kit, 333304ACDF-2</t>
  </si>
  <si>
    <t>Qiagen, QIAseq Library Quant Array kit, 333304R-2</t>
  </si>
  <si>
    <t>Qiagen, QIAseq Library Quant Array kit, 333304EG-1</t>
  </si>
  <si>
    <t>Qiagen, QIAseq Library Quant Assay kit, 333314</t>
  </si>
  <si>
    <t>Qiagen, QIAseq DNA QuantiMIZE Assay Kit, 333414</t>
  </si>
  <si>
    <t>Qiagen, QIAseq Methyl Library Kit(24), 180502</t>
  </si>
  <si>
    <t>Qiagen, QIAseq FastSelect-rRNA HMR Kit(384), 334388</t>
  </si>
  <si>
    <t>Qiagen, QIAseq FastSelect-rRNA HMR Kit(96), 334387</t>
  </si>
  <si>
    <t>Qiagen, QIAseq FastSelect-rRNA HMR Kit(8),  334385</t>
  </si>
  <si>
    <t>Qiagen, QIAseq FastSelect-rRNA/Globin Kit (8); 335375</t>
  </si>
  <si>
    <t>Qiagen, RNeasy Micro Kit (50), 74004</t>
  </si>
  <si>
    <t>Qiagen, miRNeasy Micro Kit (50),  217084</t>
  </si>
  <si>
    <t>Qiagen, miRNeasy Serum/Plasma Kit (50),  217184</t>
  </si>
  <si>
    <t>Qiagen, RNase-Free DNase Set (50), 79254</t>
  </si>
  <si>
    <t>Qiagen, TissueRuptor Disposable Probes (25), 990890</t>
  </si>
  <si>
    <t>Qiagen, RNeasy Mini Kit (50),  74104</t>
  </si>
  <si>
    <t>Qiagen, QIAcuity Nanoplate 26k 24-well (10), 250001</t>
  </si>
  <si>
    <t>Qiagen, QIAcuity Nanoplate 8.5k 96-well (10), 250021</t>
  </si>
  <si>
    <t>Qiagen, QIAcuity Nanoplate 8.5k 24-well (10), 250011</t>
  </si>
  <si>
    <t>Qiagen, QIAcuity Nanoplate 26k 8-well (10), 250031</t>
  </si>
  <si>
    <t>Qiagen, QIAcuity Probe PCR Kit (1mL), 250101</t>
  </si>
  <si>
    <t>Qiagen, QIAcuity Probe PCR Kit (5mL), 250102</t>
  </si>
  <si>
    <t>Qiagen, QIAcuity Probe PCR Kit (25mL),  250103</t>
  </si>
  <si>
    <t>Qiagen, QIAcuity EG PCR Kit (1mL), 250111</t>
  </si>
  <si>
    <t>Qiagen, QIAcuity EG PCR Kit (5mL),  250112</t>
  </si>
  <si>
    <t>Qiagen, QIAcuity EG PCR Kit (25mL), 250113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</si>
</sst>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[$PLN]\ * #,##0.00_);_([$PLN]\ * \(#,##0.00\);_([$PLN]\ * &quot;-&quot;??_);_(@_)"/>
    <numFmt numFmtId="165" formatCode="#,##0.00;[Red]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b/>
      <sz val="11"/>
      <name val="Calibri"/>
      <family val="2"/>
      <charset val="238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10" fillId="0" borderId="0"/>
    <xf numFmtId="0" fontId="7" fillId="0" borderId="0"/>
    <xf numFmtId="0" fontId="3" fillId="0" borderId="0"/>
    <xf numFmtId="0" fontId="8" fillId="0" borderId="0">
      <alignment vertical="center"/>
    </xf>
    <xf numFmtId="0" fontId="11" fillId="0" borderId="2">
      <alignment horizontal="right"/>
    </xf>
    <xf numFmtId="0" fontId="11" fillId="0" borderId="2">
      <alignment horizontal="right"/>
    </xf>
    <xf numFmtId="0" fontId="11" fillId="0" borderId="1">
      <alignment horizontal="right"/>
    </xf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43" fontId="9" fillId="2" borderId="1" xfId="1" applyNumberFormat="1" applyFont="1" applyFill="1" applyBorder="1" applyAlignment="1">
      <alignment horizontal="center" vertical="center" wrapText="1"/>
    </xf>
    <xf numFmtId="4" fontId="9" fillId="2" borderId="1" xfId="4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4" fontId="9" fillId="3" borderId="1" xfId="4" applyNumberFormat="1" applyFont="1" applyFill="1" applyBorder="1" applyAlignment="1">
      <alignment horizontal="center" vertical="center" wrapText="1"/>
    </xf>
    <xf numFmtId="43" fontId="9" fillId="3" borderId="1" xfId="1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1" fillId="0" borderId="3" xfId="0" applyFont="1" applyBorder="1"/>
    <xf numFmtId="0" fontId="11" fillId="0" borderId="4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2" fontId="0" fillId="0" borderId="0" xfId="0" applyNumberFormat="1"/>
    <xf numFmtId="165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11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9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11" xfId="0" applyBorder="1"/>
  </cellXfs>
  <cellStyles count="15">
    <cellStyle name="Normal" xfId="0" builtinId="0"/>
    <cellStyle name="Normal 2" xfId="2" xr:uid="{C3D70391-143D-4833-AE5A-91C0B829E21F}"/>
    <cellStyle name="Normal 34" xfId="3" xr:uid="{EFE51E08-57CD-43A5-973D-C58756D1185E}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Normalny 5 2" xfId="13" xr:uid="{7BFF39BD-273C-43FA-8273-35088EBBB1F8}"/>
    <cellStyle name="Normalny 6" xfId="12" xr:uid="{1036BE49-469D-452B-B74E-6AA529963DA5}"/>
    <cellStyle name="Procentowy 2" xfId="14" xr:uid="{02D7740B-8EDF-408C-9C77-8BC0BF31EC02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표준_2003 GENErALL가격" xfId="8" xr:uid="{E5DDE313-7AF8-427A-B20F-992133E53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47625</xdr:colOff>
      <xdr:row>210</xdr:row>
      <xdr:rowOff>0</xdr:rowOff>
    </xdr:from>
    <xdr:ext cx="1179875" cy="88422"/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CFDAE3E4-B503-4F16-9890-083B50D9954B}"/>
            </a:ext>
          </a:extLst>
        </xdr:cNvPr>
        <xdr:cNvSpPr txBox="1">
          <a:spLocks noChangeArrowheads="1"/>
        </xdr:cNvSpPr>
      </xdr:nvSpPr>
      <xdr:spPr bwMode="auto">
        <a:xfrm>
          <a:off x="19335750" y="48701325"/>
          <a:ext cx="1179875" cy="88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załącznik nr 1 do SWZ. Część nr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5"/>
  <sheetViews>
    <sheetView tabSelected="1" topLeftCell="A3" workbookViewId="0">
      <selection activeCell="G13" sqref="G13"/>
    </sheetView>
  </sheetViews>
  <sheetFormatPr defaultRowHeight="15"/>
  <cols>
    <col min="1" max="1" width="6" customWidth="1"/>
    <col min="2" max="2" width="42.85546875" customWidth="1"/>
    <col min="3" max="3" width="23.7109375" style="17" customWidth="1"/>
    <col min="4" max="4" width="15.42578125" style="17" customWidth="1"/>
    <col min="5" max="5" width="11" customWidth="1"/>
    <col min="6" max="6" width="13.140625" customWidth="1"/>
    <col min="7" max="7" width="56" bestFit="1" customWidth="1"/>
    <col min="8" max="8" width="12.7109375" customWidth="1"/>
    <col min="9" max="9" width="12.42578125" customWidth="1"/>
    <col min="12" max="12" width="3.42578125" customWidth="1"/>
    <col min="13" max="13" width="40.85546875" customWidth="1"/>
  </cols>
  <sheetData>
    <row r="1" spans="1:16" ht="51" customHeight="1">
      <c r="H1" s="36" t="s">
        <v>432</v>
      </c>
      <c r="I1" s="37"/>
    </row>
    <row r="2" spans="1:16" ht="44.25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</row>
    <row r="3" spans="1:16" s="1" customFormat="1" ht="64.5" customHeight="1">
      <c r="A3" s="5" t="s">
        <v>4</v>
      </c>
      <c r="B3" s="4" t="s">
        <v>5</v>
      </c>
      <c r="C3" s="12" t="s">
        <v>0</v>
      </c>
      <c r="D3" s="4" t="s">
        <v>6</v>
      </c>
      <c r="E3" s="12" t="s">
        <v>1</v>
      </c>
      <c r="F3" s="4" t="s">
        <v>7</v>
      </c>
      <c r="G3" s="3" t="s">
        <v>17</v>
      </c>
      <c r="H3" s="2" t="s">
        <v>8</v>
      </c>
      <c r="I3" s="12" t="s">
        <v>2</v>
      </c>
    </row>
    <row r="4" spans="1:16" s="1" customFormat="1" ht="18.75" customHeight="1">
      <c r="A4" s="11" t="s">
        <v>9</v>
      </c>
      <c r="B4" s="7" t="s">
        <v>10</v>
      </c>
      <c r="C4" s="8" t="s">
        <v>11</v>
      </c>
      <c r="D4" s="7" t="s">
        <v>12</v>
      </c>
      <c r="E4" s="8" t="s">
        <v>13</v>
      </c>
      <c r="F4" s="7" t="s">
        <v>14</v>
      </c>
      <c r="G4" s="9" t="s">
        <v>15</v>
      </c>
      <c r="H4" s="10" t="s">
        <v>16</v>
      </c>
      <c r="I4" s="8" t="s">
        <v>360</v>
      </c>
      <c r="L4"/>
      <c r="P4"/>
    </row>
    <row r="5" spans="1:16">
      <c r="A5" s="6">
        <v>1</v>
      </c>
      <c r="B5" s="6" t="s">
        <v>21</v>
      </c>
      <c r="C5" s="6">
        <v>25</v>
      </c>
      <c r="D5" s="6">
        <v>12123</v>
      </c>
      <c r="E5" s="6" t="s">
        <v>3</v>
      </c>
      <c r="F5" s="6">
        <v>1</v>
      </c>
      <c r="G5" s="31" t="str">
        <f>CONCATENATE(B5,",",D5)</f>
        <v>QIAGEN Plasmid Mini Kit (25),12123</v>
      </c>
      <c r="H5" s="6">
        <v>1237.3799999999999</v>
      </c>
      <c r="I5" s="6">
        <f>H5*F5</f>
        <v>1237.3799999999999</v>
      </c>
    </row>
    <row r="6" spans="1:16">
      <c r="A6" s="6">
        <v>2</v>
      </c>
      <c r="B6" s="6" t="s">
        <v>22</v>
      </c>
      <c r="C6" s="6">
        <v>100</v>
      </c>
      <c r="D6" s="6">
        <v>12125</v>
      </c>
      <c r="E6" s="6" t="s">
        <v>3</v>
      </c>
      <c r="F6" s="6">
        <v>1</v>
      </c>
      <c r="G6" s="31" t="str">
        <f t="shared" ref="G6:G12" si="0">CONCATENATE(B6," , ",D6)</f>
        <v>QIAGEN Plasmid Mini Kit (100) , 12125</v>
      </c>
      <c r="H6" s="6">
        <v>4355.43</v>
      </c>
      <c r="I6" s="6">
        <f t="shared" ref="I6:I69" si="1">H6*F6</f>
        <v>4355.43</v>
      </c>
    </row>
    <row r="7" spans="1:16">
      <c r="A7" s="6">
        <v>3</v>
      </c>
      <c r="B7" s="6" t="s">
        <v>23</v>
      </c>
      <c r="C7" s="6">
        <v>25</v>
      </c>
      <c r="D7" s="6">
        <v>12143</v>
      </c>
      <c r="E7" s="6" t="s">
        <v>3</v>
      </c>
      <c r="F7" s="6">
        <v>1</v>
      </c>
      <c r="G7" s="31" t="str">
        <f t="shared" si="0"/>
        <v>QIAGEN Plasmid Midi Kit (25) , 12143</v>
      </c>
      <c r="H7" s="6">
        <v>1827.78</v>
      </c>
      <c r="I7" s="6">
        <f t="shared" si="1"/>
        <v>1827.78</v>
      </c>
    </row>
    <row r="8" spans="1:16">
      <c r="A8" s="6">
        <v>4</v>
      </c>
      <c r="B8" s="6" t="s">
        <v>24</v>
      </c>
      <c r="C8" s="6">
        <v>5</v>
      </c>
      <c r="D8" s="6">
        <v>12941</v>
      </c>
      <c r="E8" s="6" t="s">
        <v>3</v>
      </c>
      <c r="F8" s="6">
        <v>1</v>
      </c>
      <c r="G8" s="31" t="str">
        <f t="shared" si="0"/>
        <v>QIAGEN Plasmid Plus Midi Kit (5) , 12941</v>
      </c>
      <c r="H8" s="6">
        <v>426.81</v>
      </c>
      <c r="I8" s="6">
        <f t="shared" si="1"/>
        <v>426.81</v>
      </c>
    </row>
    <row r="9" spans="1:16">
      <c r="A9" s="6">
        <v>5</v>
      </c>
      <c r="B9" s="6" t="s">
        <v>25</v>
      </c>
      <c r="C9" s="6">
        <v>25</v>
      </c>
      <c r="D9" s="6">
        <v>12943</v>
      </c>
      <c r="E9" s="6" t="s">
        <v>3</v>
      </c>
      <c r="F9" s="6">
        <v>1</v>
      </c>
      <c r="G9" s="31" t="str">
        <f t="shared" si="0"/>
        <v>QIAGEN Plasmid Plus Midi Kit (25) , 12943</v>
      </c>
      <c r="H9" s="6">
        <v>2201.6999999999998</v>
      </c>
      <c r="I9" s="6">
        <f t="shared" si="1"/>
        <v>2201.6999999999998</v>
      </c>
    </row>
    <row r="10" spans="1:16">
      <c r="A10" s="6">
        <v>6</v>
      </c>
      <c r="B10" s="6" t="s">
        <v>26</v>
      </c>
      <c r="C10" s="6">
        <v>5</v>
      </c>
      <c r="D10" s="6">
        <v>12961</v>
      </c>
      <c r="E10" s="6" t="s">
        <v>3</v>
      </c>
      <c r="F10" s="6">
        <v>1</v>
      </c>
      <c r="G10" s="31" t="str">
        <f t="shared" si="0"/>
        <v>QIAGEN Plasmid Plus Maxi Kit (5) , 12961</v>
      </c>
      <c r="H10" s="6">
        <v>922.5</v>
      </c>
      <c r="I10" s="6">
        <f t="shared" si="1"/>
        <v>922.5</v>
      </c>
    </row>
    <row r="11" spans="1:16">
      <c r="A11" s="6">
        <v>7</v>
      </c>
      <c r="B11" s="6" t="s">
        <v>27</v>
      </c>
      <c r="C11" s="6" t="s">
        <v>28</v>
      </c>
      <c r="D11" s="6">
        <v>19131</v>
      </c>
      <c r="E11" s="6" t="s">
        <v>3</v>
      </c>
      <c r="F11" s="6">
        <v>1</v>
      </c>
      <c r="G11" s="31" t="str">
        <f t="shared" si="0"/>
        <v>QIAGEN Proteinase K (2 ml) , 19131</v>
      </c>
      <c r="H11" s="6">
        <v>706.02</v>
      </c>
      <c r="I11" s="6">
        <f t="shared" si="1"/>
        <v>706.02</v>
      </c>
    </row>
    <row r="12" spans="1:16">
      <c r="A12" s="6">
        <v>8</v>
      </c>
      <c r="B12" s="6" t="s">
        <v>29</v>
      </c>
      <c r="C12" s="6" t="s">
        <v>30</v>
      </c>
      <c r="D12" s="6">
        <v>19133</v>
      </c>
      <c r="E12" s="6" t="s">
        <v>3</v>
      </c>
      <c r="F12" s="6">
        <v>1</v>
      </c>
      <c r="G12" s="31" t="str">
        <f t="shared" si="0"/>
        <v>QIAGEN Proteinase K(10 ml) , 19133</v>
      </c>
      <c r="H12" s="6">
        <v>2475.9899999999998</v>
      </c>
      <c r="I12" s="6">
        <f t="shared" si="1"/>
        <v>2475.9899999999998</v>
      </c>
    </row>
    <row r="13" spans="1:16">
      <c r="A13" s="6">
        <v>9</v>
      </c>
      <c r="B13" s="6" t="s">
        <v>31</v>
      </c>
      <c r="C13" s="6">
        <v>150</v>
      </c>
      <c r="D13" s="6">
        <v>20021</v>
      </c>
      <c r="E13" s="6" t="s">
        <v>3</v>
      </c>
      <c r="F13" s="6">
        <v>1</v>
      </c>
      <c r="G13" s="31" t="str">
        <f>CONCATENATE("QIAGEN ",B13," , ",D13)</f>
        <v>QIAGEN QIAEXII Gel Extraction Kit (150) , 20021</v>
      </c>
      <c r="H13" s="6">
        <v>2658.0299999999997</v>
      </c>
      <c r="I13" s="6">
        <f t="shared" si="1"/>
        <v>2658.0299999999997</v>
      </c>
    </row>
    <row r="14" spans="1:16">
      <c r="A14" s="6">
        <v>10</v>
      </c>
      <c r="B14" s="6" t="s">
        <v>32</v>
      </c>
      <c r="C14" s="6">
        <v>50</v>
      </c>
      <c r="D14" s="6">
        <v>27104</v>
      </c>
      <c r="E14" s="6" t="s">
        <v>3</v>
      </c>
      <c r="F14" s="6">
        <v>1</v>
      </c>
      <c r="G14" s="31" t="str">
        <f t="shared" ref="G14:G77" si="2">CONCATENATE("QIAGEN ",B14," , ",D14)</f>
        <v>QIAGEN QIAprep Spin Miniprep Kit (50) , 27104</v>
      </c>
      <c r="H14" s="6">
        <v>861</v>
      </c>
      <c r="I14" s="6">
        <f t="shared" si="1"/>
        <v>861</v>
      </c>
    </row>
    <row r="15" spans="1:16">
      <c r="A15" s="6">
        <v>11</v>
      </c>
      <c r="B15" s="6" t="s">
        <v>33</v>
      </c>
      <c r="C15" s="6">
        <v>250</v>
      </c>
      <c r="D15" s="6">
        <v>27106</v>
      </c>
      <c r="E15" s="6" t="s">
        <v>3</v>
      </c>
      <c r="F15" s="6">
        <v>1</v>
      </c>
      <c r="G15" s="31" t="str">
        <f t="shared" si="2"/>
        <v>QIAGEN QIAprep Spin Miniprep Kit (250) , 27106</v>
      </c>
      <c r="H15" s="6">
        <v>3393.57</v>
      </c>
      <c r="I15" s="6">
        <f t="shared" si="1"/>
        <v>3393.57</v>
      </c>
    </row>
    <row r="16" spans="1:16" s="41" customFormat="1">
      <c r="A16" s="6">
        <v>12</v>
      </c>
      <c r="B16" s="6" t="s">
        <v>34</v>
      </c>
      <c r="C16" s="6">
        <v>50</v>
      </c>
      <c r="D16" s="6">
        <v>28004</v>
      </c>
      <c r="E16" s="6" t="s">
        <v>3</v>
      </c>
      <c r="F16" s="6">
        <v>1</v>
      </c>
      <c r="G16" s="31" t="str">
        <f t="shared" si="2"/>
        <v>QIAGEN MinElute PCR Purification Kit (50) , 28004</v>
      </c>
      <c r="H16" s="6">
        <v>901.59</v>
      </c>
      <c r="I16" s="6">
        <f t="shared" si="1"/>
        <v>901.59</v>
      </c>
    </row>
    <row r="17" spans="1:9" s="16" customFormat="1">
      <c r="A17" s="6">
        <v>13</v>
      </c>
      <c r="B17" s="6" t="s">
        <v>35</v>
      </c>
      <c r="C17" s="6">
        <v>250</v>
      </c>
      <c r="D17" s="6">
        <v>28006</v>
      </c>
      <c r="E17" s="6" t="s">
        <v>3</v>
      </c>
      <c r="F17" s="6">
        <v>1</v>
      </c>
      <c r="G17" s="31" t="str">
        <f t="shared" si="2"/>
        <v>QIAGEN MinElute PCR Purification Kit (250) , 28006</v>
      </c>
      <c r="H17" s="6">
        <v>4142.6400000000003</v>
      </c>
      <c r="I17" s="6">
        <f t="shared" si="1"/>
        <v>4142.6400000000003</v>
      </c>
    </row>
    <row r="18" spans="1:9" s="16" customFormat="1">
      <c r="A18" s="6">
        <v>14</v>
      </c>
      <c r="B18" s="6" t="s">
        <v>36</v>
      </c>
      <c r="C18" s="6">
        <v>50</v>
      </c>
      <c r="D18" s="6">
        <v>28104</v>
      </c>
      <c r="E18" s="6" t="s">
        <v>3</v>
      </c>
      <c r="F18" s="6">
        <v>1</v>
      </c>
      <c r="G18" s="31" t="str">
        <f t="shared" si="2"/>
        <v>QIAGEN QIAquick PCR Purification Kit (50) , 28104</v>
      </c>
      <c r="H18" s="6">
        <v>820.41</v>
      </c>
      <c r="I18" s="6">
        <f t="shared" si="1"/>
        <v>820.41</v>
      </c>
    </row>
    <row r="19" spans="1:9" s="16" customFormat="1">
      <c r="A19" s="6">
        <v>15</v>
      </c>
      <c r="B19" s="6" t="s">
        <v>37</v>
      </c>
      <c r="C19" s="6">
        <v>250</v>
      </c>
      <c r="D19" s="6">
        <v>28106</v>
      </c>
      <c r="E19" s="6" t="s">
        <v>3</v>
      </c>
      <c r="F19" s="6">
        <v>1</v>
      </c>
      <c r="G19" s="31" t="str">
        <f t="shared" si="2"/>
        <v>QIAGEN QIAquick PCR Purification Kit (250) , 28106</v>
      </c>
      <c r="H19" s="6">
        <v>3765.0299999999997</v>
      </c>
      <c r="I19" s="6">
        <f t="shared" si="1"/>
        <v>3765.0299999999997</v>
      </c>
    </row>
    <row r="20" spans="1:9" s="18" customFormat="1">
      <c r="A20" s="6">
        <v>16</v>
      </c>
      <c r="B20" s="6" t="s">
        <v>38</v>
      </c>
      <c r="C20" s="6">
        <v>50</v>
      </c>
      <c r="D20" s="6">
        <v>28604</v>
      </c>
      <c r="E20" s="6" t="s">
        <v>3</v>
      </c>
      <c r="F20" s="6">
        <v>1</v>
      </c>
      <c r="G20" s="31" t="str">
        <f t="shared" si="2"/>
        <v>QIAGEN MinElute Gel Extraction Kit (50) , 28604</v>
      </c>
      <c r="H20" s="6">
        <v>901.59</v>
      </c>
      <c r="I20" s="6">
        <f t="shared" si="1"/>
        <v>901.59</v>
      </c>
    </row>
    <row r="21" spans="1:9">
      <c r="A21" s="6">
        <v>17</v>
      </c>
      <c r="B21" s="6" t="s">
        <v>39</v>
      </c>
      <c r="C21" s="6">
        <v>250</v>
      </c>
      <c r="D21" s="6">
        <v>28606</v>
      </c>
      <c r="E21" s="6" t="s">
        <v>3</v>
      </c>
      <c r="F21" s="6">
        <v>1</v>
      </c>
      <c r="G21" s="31" t="str">
        <f t="shared" si="2"/>
        <v>QIAGEN MinElute Gel Extraction Kit (250) , 28606</v>
      </c>
      <c r="H21" s="6">
        <v>4141.41</v>
      </c>
      <c r="I21" s="6">
        <f t="shared" si="1"/>
        <v>4141.41</v>
      </c>
    </row>
    <row r="22" spans="1:9">
      <c r="A22" s="6">
        <v>18</v>
      </c>
      <c r="B22" s="6" t="s">
        <v>40</v>
      </c>
      <c r="C22" s="6">
        <v>50</v>
      </c>
      <c r="D22" s="6">
        <v>28704</v>
      </c>
      <c r="E22" s="6" t="s">
        <v>3</v>
      </c>
      <c r="F22" s="6">
        <v>1</v>
      </c>
      <c r="G22" s="31" t="str">
        <f t="shared" si="2"/>
        <v>QIAGEN QIAquick Gel Extraction Kit (50) , 28704</v>
      </c>
      <c r="H22" s="6">
        <v>916.35</v>
      </c>
      <c r="I22" s="6">
        <f t="shared" si="1"/>
        <v>916.35</v>
      </c>
    </row>
    <row r="23" spans="1:9">
      <c r="A23" s="6">
        <v>19</v>
      </c>
      <c r="B23" s="6" t="s">
        <v>41</v>
      </c>
      <c r="C23" s="6">
        <v>250</v>
      </c>
      <c r="D23" s="6">
        <v>28706</v>
      </c>
      <c r="E23" s="6" t="s">
        <v>3</v>
      </c>
      <c r="F23" s="6">
        <v>1</v>
      </c>
      <c r="G23" s="31" t="str">
        <f t="shared" si="2"/>
        <v>QIAGEN QIAquick Gel Extraction Kit (250) , 28706</v>
      </c>
      <c r="H23" s="6">
        <v>4205.37</v>
      </c>
      <c r="I23" s="6">
        <f t="shared" si="1"/>
        <v>4205.37</v>
      </c>
    </row>
    <row r="24" spans="1:9">
      <c r="A24" s="6">
        <v>20</v>
      </c>
      <c r="B24" s="6" t="s">
        <v>42</v>
      </c>
      <c r="C24" s="6">
        <v>50</v>
      </c>
      <c r="D24" s="6">
        <v>51104</v>
      </c>
      <c r="E24" s="6" t="s">
        <v>3</v>
      </c>
      <c r="F24" s="6">
        <v>1</v>
      </c>
      <c r="G24" s="31" t="str">
        <f t="shared" si="2"/>
        <v>QIAGEN QIAamp DNA Blood Mini Kit (50) , 51104</v>
      </c>
      <c r="H24" s="6">
        <v>1405.8899999999999</v>
      </c>
      <c r="I24" s="6">
        <f t="shared" si="1"/>
        <v>1405.8899999999999</v>
      </c>
    </row>
    <row r="25" spans="1:9">
      <c r="A25" s="6">
        <v>21</v>
      </c>
      <c r="B25" s="6" t="s">
        <v>43</v>
      </c>
      <c r="C25" s="6">
        <v>250</v>
      </c>
      <c r="D25" s="6">
        <v>51106</v>
      </c>
      <c r="E25" s="6" t="s">
        <v>3</v>
      </c>
      <c r="F25" s="6">
        <v>1</v>
      </c>
      <c r="G25" s="31" t="str">
        <f t="shared" si="2"/>
        <v>QIAGEN QIAamp DNA Blood Mini Kit (250) , 51106</v>
      </c>
      <c r="H25" s="6">
        <v>5536.23</v>
      </c>
      <c r="I25" s="6">
        <f t="shared" si="1"/>
        <v>5536.23</v>
      </c>
    </row>
    <row r="26" spans="1:9">
      <c r="A26" s="6">
        <v>22</v>
      </c>
      <c r="B26" s="6" t="s">
        <v>44</v>
      </c>
      <c r="C26" s="6">
        <v>50</v>
      </c>
      <c r="D26" s="6">
        <v>51304</v>
      </c>
      <c r="E26" s="6" t="s">
        <v>3</v>
      </c>
      <c r="F26" s="6">
        <v>1</v>
      </c>
      <c r="G26" s="31" t="str">
        <f t="shared" si="2"/>
        <v>QIAGEN QIAamp DNA Mini Kit (50) , 51304</v>
      </c>
      <c r="H26" s="6">
        <v>1583.01</v>
      </c>
      <c r="I26" s="6">
        <f t="shared" si="1"/>
        <v>1583.01</v>
      </c>
    </row>
    <row r="27" spans="1:9">
      <c r="A27" s="6">
        <v>23</v>
      </c>
      <c r="B27" s="6" t="s">
        <v>45</v>
      </c>
      <c r="C27" s="6">
        <v>250</v>
      </c>
      <c r="D27" s="6">
        <v>51306</v>
      </c>
      <c r="E27" s="6" t="s">
        <v>3</v>
      </c>
      <c r="F27" s="6">
        <v>1</v>
      </c>
      <c r="G27" s="31" t="str">
        <f t="shared" si="2"/>
        <v>QIAGEN QIAamp DNA Mini Kit (250) , 51306</v>
      </c>
      <c r="H27" s="6">
        <v>6964.26</v>
      </c>
      <c r="I27" s="6">
        <f t="shared" si="1"/>
        <v>6964.26</v>
      </c>
    </row>
    <row r="28" spans="1:9">
      <c r="A28" s="6">
        <v>24</v>
      </c>
      <c r="B28" s="6" t="s">
        <v>48</v>
      </c>
      <c r="C28" s="6">
        <v>50</v>
      </c>
      <c r="D28" s="6">
        <v>51604</v>
      </c>
      <c r="E28" s="6" t="s">
        <v>3</v>
      </c>
      <c r="F28" s="6">
        <v>1</v>
      </c>
      <c r="G28" s="31" t="str">
        <f t="shared" si="2"/>
        <v>QIAGEN QIAamp Fast DNA Stool Mini Kit (50) , 51604</v>
      </c>
      <c r="H28" s="6">
        <v>2535.0299999999997</v>
      </c>
      <c r="I28" s="6">
        <f t="shared" si="1"/>
        <v>2535.0299999999997</v>
      </c>
    </row>
    <row r="29" spans="1:9">
      <c r="A29" s="6">
        <v>25</v>
      </c>
      <c r="B29" s="6" t="s">
        <v>49</v>
      </c>
      <c r="C29" s="6">
        <v>50</v>
      </c>
      <c r="D29" s="6">
        <v>51704</v>
      </c>
      <c r="E29" s="6" t="s">
        <v>3</v>
      </c>
      <c r="F29" s="6">
        <v>1</v>
      </c>
      <c r="G29" s="31" t="str">
        <f t="shared" si="2"/>
        <v>QIAGEN QIAamp DNA Microbiome Kit (50) , 51704</v>
      </c>
      <c r="H29" s="6">
        <v>5173.38</v>
      </c>
      <c r="I29" s="6">
        <f t="shared" si="1"/>
        <v>5173.38</v>
      </c>
    </row>
    <row r="30" spans="1:9">
      <c r="A30" s="6">
        <v>26</v>
      </c>
      <c r="B30" s="6" t="s">
        <v>50</v>
      </c>
      <c r="C30" s="6">
        <v>50</v>
      </c>
      <c r="D30" s="6">
        <v>52304</v>
      </c>
      <c r="E30" s="6" t="s">
        <v>3</v>
      </c>
      <c r="F30" s="6">
        <v>1</v>
      </c>
      <c r="G30" s="31" t="str">
        <f t="shared" si="2"/>
        <v>QIAGEN QIAamp RNA Blood Mini Kit (50) , 52304</v>
      </c>
      <c r="H30" s="6">
        <v>3097.14</v>
      </c>
      <c r="I30" s="6">
        <f t="shared" si="1"/>
        <v>3097.14</v>
      </c>
    </row>
    <row r="31" spans="1:9">
      <c r="A31" s="6">
        <v>27</v>
      </c>
      <c r="B31" s="6" t="s">
        <v>51</v>
      </c>
      <c r="C31" s="6">
        <v>50</v>
      </c>
      <c r="D31" s="6">
        <v>52904</v>
      </c>
      <c r="E31" s="6" t="s">
        <v>3</v>
      </c>
      <c r="F31" s="6">
        <v>1</v>
      </c>
      <c r="G31" s="31" t="str">
        <f t="shared" si="2"/>
        <v>QIAGEN QIAamp Viral RNA Mini Kit (50) , 52904</v>
      </c>
      <c r="H31" s="6">
        <v>1885.59</v>
      </c>
      <c r="I31" s="6">
        <f t="shared" si="1"/>
        <v>1885.59</v>
      </c>
    </row>
    <row r="32" spans="1:9">
      <c r="A32" s="6">
        <v>28</v>
      </c>
      <c r="B32" s="6" t="s">
        <v>52</v>
      </c>
      <c r="C32" s="6">
        <v>250</v>
      </c>
      <c r="D32" s="6">
        <v>52906</v>
      </c>
      <c r="E32" s="6" t="s">
        <v>3</v>
      </c>
      <c r="F32" s="6">
        <v>1</v>
      </c>
      <c r="G32" s="31" t="str">
        <f t="shared" si="2"/>
        <v>QIAGEN QIAamp Viral RNA Mini Kit (250) , 52906</v>
      </c>
      <c r="H32" s="6">
        <v>8295.119999999999</v>
      </c>
      <c r="I32" s="6">
        <f t="shared" si="1"/>
        <v>8295.119999999999</v>
      </c>
    </row>
    <row r="33" spans="1:9">
      <c r="A33" s="6">
        <v>29</v>
      </c>
      <c r="B33" s="6" t="s">
        <v>53</v>
      </c>
      <c r="C33" s="6">
        <v>50</v>
      </c>
      <c r="D33" s="6">
        <v>55114</v>
      </c>
      <c r="E33" s="6" t="s">
        <v>3</v>
      </c>
      <c r="F33" s="6">
        <v>1</v>
      </c>
      <c r="G33" s="31" t="str">
        <f t="shared" si="2"/>
        <v>QIAGEN QIAamp Circulating Nucleic Acid Kit (50) , 55114</v>
      </c>
      <c r="H33" s="6">
        <v>8041.74</v>
      </c>
      <c r="I33" s="6">
        <f t="shared" si="1"/>
        <v>8041.74</v>
      </c>
    </row>
    <row r="34" spans="1:9">
      <c r="A34" s="6">
        <v>30</v>
      </c>
      <c r="B34" s="6" t="s">
        <v>54</v>
      </c>
      <c r="C34" s="6">
        <v>50</v>
      </c>
      <c r="D34" s="6">
        <v>56304</v>
      </c>
      <c r="E34" s="6" t="s">
        <v>3</v>
      </c>
      <c r="F34" s="6">
        <v>1</v>
      </c>
      <c r="G34" s="31" t="str">
        <f t="shared" si="2"/>
        <v>QIAGEN QIAamp DNA Micro Kit (50) , 56304</v>
      </c>
      <c r="H34" s="6">
        <v>2269.35</v>
      </c>
      <c r="I34" s="6">
        <f t="shared" si="1"/>
        <v>2269.35</v>
      </c>
    </row>
    <row r="35" spans="1:9">
      <c r="A35" s="6">
        <v>31</v>
      </c>
      <c r="B35" s="6" t="s">
        <v>55</v>
      </c>
      <c r="C35" s="6">
        <v>50</v>
      </c>
      <c r="D35" s="6">
        <v>56404</v>
      </c>
      <c r="E35" s="6" t="s">
        <v>3</v>
      </c>
      <c r="F35" s="6">
        <v>1</v>
      </c>
      <c r="G35" s="31" t="str">
        <f t="shared" si="2"/>
        <v>QIAGEN QIAamp DNA FFPE Tissue Kit (50) , 56404</v>
      </c>
      <c r="H35" s="6">
        <v>2357.91</v>
      </c>
      <c r="I35" s="6">
        <f t="shared" si="1"/>
        <v>2357.91</v>
      </c>
    </row>
    <row r="36" spans="1:9">
      <c r="A36" s="6">
        <v>32</v>
      </c>
      <c r="B36" s="6" t="s">
        <v>56</v>
      </c>
      <c r="C36" s="6">
        <v>50</v>
      </c>
      <c r="D36" s="6">
        <v>56504</v>
      </c>
      <c r="E36" s="6" t="s">
        <v>3</v>
      </c>
      <c r="F36" s="6">
        <v>1</v>
      </c>
      <c r="G36" s="31" t="str">
        <f t="shared" si="2"/>
        <v>QIAGEN QIAamp DNA Investigator Kit (50) , 56504</v>
      </c>
      <c r="H36" s="6">
        <v>2426.79</v>
      </c>
      <c r="I36" s="6">
        <f t="shared" si="1"/>
        <v>2426.79</v>
      </c>
    </row>
    <row r="37" spans="1:9">
      <c r="A37" s="6">
        <v>33</v>
      </c>
      <c r="B37" s="6" t="s">
        <v>57</v>
      </c>
      <c r="C37" s="6">
        <v>48</v>
      </c>
      <c r="D37" s="6">
        <v>59104</v>
      </c>
      <c r="E37" s="6" t="s">
        <v>3</v>
      </c>
      <c r="F37" s="6">
        <v>1</v>
      </c>
      <c r="G37" s="31" t="str">
        <f t="shared" si="2"/>
        <v>QIAGEN EpiTect Bisulfite Kit (48) , 59104</v>
      </c>
      <c r="H37" s="6">
        <v>2473.5299999999997</v>
      </c>
      <c r="I37" s="6">
        <f t="shared" si="1"/>
        <v>2473.5299999999997</v>
      </c>
    </row>
    <row r="38" spans="1:9" ht="15.75" customHeight="1">
      <c r="A38" s="6">
        <v>34</v>
      </c>
      <c r="B38" s="6" t="s">
        <v>58</v>
      </c>
      <c r="C38" s="6">
        <v>48</v>
      </c>
      <c r="D38" s="6">
        <v>59124</v>
      </c>
      <c r="E38" s="6" t="s">
        <v>3</v>
      </c>
      <c r="F38" s="6">
        <v>1</v>
      </c>
      <c r="G38" s="31" t="str">
        <f t="shared" si="2"/>
        <v>QIAGEN EpiTect Plus DNA Bisulfite Kit (48) , 59124</v>
      </c>
      <c r="H38" s="6">
        <v>1954.47</v>
      </c>
      <c r="I38" s="6">
        <f t="shared" si="1"/>
        <v>1954.47</v>
      </c>
    </row>
    <row r="39" spans="1:9">
      <c r="A39" s="6">
        <v>35</v>
      </c>
      <c r="B39" s="6" t="s">
        <v>59</v>
      </c>
      <c r="C39" s="6">
        <v>25</v>
      </c>
      <c r="D39" s="6">
        <v>59203</v>
      </c>
      <c r="E39" s="6" t="s">
        <v>3</v>
      </c>
      <c r="F39" s="6">
        <v>1</v>
      </c>
      <c r="G39" s="31" t="str">
        <f t="shared" si="2"/>
        <v>QIAGEN EpiTect Whole Bisulfitome Kit (25) , 59203</v>
      </c>
      <c r="H39" s="6">
        <v>3322.23</v>
      </c>
      <c r="I39" s="6">
        <f t="shared" si="1"/>
        <v>3322.23</v>
      </c>
    </row>
    <row r="40" spans="1:9">
      <c r="A40" s="6">
        <v>36</v>
      </c>
      <c r="B40" s="6" t="s">
        <v>60</v>
      </c>
      <c r="C40" s="6">
        <v>100</v>
      </c>
      <c r="D40" s="6">
        <v>59445</v>
      </c>
      <c r="E40" s="6" t="s">
        <v>3</v>
      </c>
      <c r="F40" s="6">
        <v>1</v>
      </c>
      <c r="G40" s="31" t="str">
        <f t="shared" si="2"/>
        <v>QIAGEN EpiTect HRM PCR Kit (100) , 59445</v>
      </c>
      <c r="H40" s="6">
        <v>988.92</v>
      </c>
      <c r="I40" s="6">
        <f t="shared" si="1"/>
        <v>988.92</v>
      </c>
    </row>
    <row r="41" spans="1:9">
      <c r="A41" s="6">
        <v>37</v>
      </c>
      <c r="B41" s="6" t="s">
        <v>61</v>
      </c>
      <c r="C41" s="6">
        <v>10</v>
      </c>
      <c r="D41" s="6">
        <v>59802</v>
      </c>
      <c r="E41" s="6" t="s">
        <v>3</v>
      </c>
      <c r="F41" s="6">
        <v>1</v>
      </c>
      <c r="G41" s="31" t="str">
        <f t="shared" si="2"/>
        <v>QIAGEN EpiTect Fast Kit (10) , 59802</v>
      </c>
      <c r="H41" s="6">
        <v>779.81999999999994</v>
      </c>
      <c r="I41" s="6">
        <f t="shared" si="1"/>
        <v>779.81999999999994</v>
      </c>
    </row>
    <row r="42" spans="1:9" s="41" customFormat="1">
      <c r="A42" s="6">
        <v>38</v>
      </c>
      <c r="B42" s="6" t="s">
        <v>62</v>
      </c>
      <c r="C42" s="6">
        <v>50</v>
      </c>
      <c r="D42" s="6">
        <v>59824</v>
      </c>
      <c r="E42" s="6" t="s">
        <v>3</v>
      </c>
      <c r="F42" s="6">
        <v>1</v>
      </c>
      <c r="G42" s="31" t="str">
        <f t="shared" si="2"/>
        <v>QIAGEN EpiTect Fast DNA Kit (50) , 59824</v>
      </c>
      <c r="H42" s="6">
        <v>2170.9499999999998</v>
      </c>
      <c r="I42" s="6">
        <f t="shared" si="1"/>
        <v>2170.9499999999998</v>
      </c>
    </row>
    <row r="43" spans="1:9" s="18" customFormat="1">
      <c r="A43" s="6">
        <v>39</v>
      </c>
      <c r="B43" s="6" t="s">
        <v>63</v>
      </c>
      <c r="C43" s="6">
        <v>200</v>
      </c>
      <c r="D43" s="6">
        <v>59826</v>
      </c>
      <c r="E43" s="6" t="s">
        <v>3</v>
      </c>
      <c r="F43" s="6">
        <v>1</v>
      </c>
      <c r="G43" s="31" t="str">
        <f t="shared" si="2"/>
        <v>QIAGEN EpiTect Fast DNA Kit (200) , 59826</v>
      </c>
      <c r="H43" s="6">
        <v>7361.55</v>
      </c>
      <c r="I43" s="6">
        <f t="shared" si="1"/>
        <v>7361.55</v>
      </c>
    </row>
    <row r="44" spans="1:9">
      <c r="A44" s="6">
        <v>40</v>
      </c>
      <c r="B44" s="6" t="s">
        <v>64</v>
      </c>
      <c r="C44" s="6">
        <v>50</v>
      </c>
      <c r="D44" s="6">
        <v>59864</v>
      </c>
      <c r="E44" s="6" t="s">
        <v>3</v>
      </c>
      <c r="F44" s="6">
        <v>1</v>
      </c>
      <c r="G44" s="31" t="str">
        <f t="shared" si="2"/>
        <v>QIAGEN EpiTect Fast LyseAII Kit (50) , 59864</v>
      </c>
      <c r="H44" s="6">
        <v>2437.86</v>
      </c>
      <c r="I44" s="6">
        <f t="shared" si="1"/>
        <v>2437.86</v>
      </c>
    </row>
    <row r="45" spans="1:9">
      <c r="A45" s="6">
        <v>41</v>
      </c>
      <c r="B45" s="6" t="s">
        <v>65</v>
      </c>
      <c r="C45" s="6">
        <v>200</v>
      </c>
      <c r="D45" s="6">
        <v>59866</v>
      </c>
      <c r="E45" s="6" t="s">
        <v>3</v>
      </c>
      <c r="F45" s="6">
        <v>1</v>
      </c>
      <c r="G45" s="31" t="str">
        <f t="shared" si="2"/>
        <v>QIAGEN EpiTect Fast LyseAII Kit (200) , 59866</v>
      </c>
      <c r="H45" s="6">
        <v>8242.23</v>
      </c>
      <c r="I45" s="6">
        <f t="shared" si="1"/>
        <v>8242.23</v>
      </c>
    </row>
    <row r="46" spans="1:9">
      <c r="A46" s="6">
        <v>42</v>
      </c>
      <c r="B46" s="6" t="s">
        <v>66</v>
      </c>
      <c r="C46" s="6">
        <v>50</v>
      </c>
      <c r="D46" s="6">
        <v>63204</v>
      </c>
      <c r="E46" s="6" t="s">
        <v>3</v>
      </c>
      <c r="F46" s="6">
        <v>1</v>
      </c>
      <c r="G46" s="31" t="str">
        <f t="shared" si="2"/>
        <v>QIAGEN DyeEx 2.0 Spin Kit (50) , 63204</v>
      </c>
      <c r="H46" s="6">
        <v>1544.8799999999999</v>
      </c>
      <c r="I46" s="6">
        <f t="shared" si="1"/>
        <v>1544.8799999999999</v>
      </c>
    </row>
    <row r="47" spans="1:9">
      <c r="A47" s="6">
        <v>43</v>
      </c>
      <c r="B47" s="6" t="s">
        <v>67</v>
      </c>
      <c r="C47" s="6">
        <v>50</v>
      </c>
      <c r="D47" s="6">
        <v>69104</v>
      </c>
      <c r="E47" s="6" t="s">
        <v>3</v>
      </c>
      <c r="F47" s="6">
        <v>1</v>
      </c>
      <c r="G47" s="31" t="str">
        <f t="shared" si="2"/>
        <v>QIAGEN DNeasy Plant Mini Kit (50) , 69104</v>
      </c>
      <c r="H47" s="6">
        <v>1607.61</v>
      </c>
      <c r="I47" s="6">
        <f t="shared" si="1"/>
        <v>1607.61</v>
      </c>
    </row>
    <row r="48" spans="1:9">
      <c r="A48" s="6">
        <v>44</v>
      </c>
      <c r="B48" s="6" t="s">
        <v>68</v>
      </c>
      <c r="C48" s="6">
        <v>250</v>
      </c>
      <c r="D48" s="6">
        <v>69106</v>
      </c>
      <c r="E48" s="6" t="s">
        <v>3</v>
      </c>
      <c r="F48" s="6">
        <v>1</v>
      </c>
      <c r="G48" s="31" t="str">
        <f t="shared" si="2"/>
        <v>QIAGEN DNeasy Plant Mini Kit (250) , 69106</v>
      </c>
      <c r="H48" s="6">
        <v>7076.19</v>
      </c>
      <c r="I48" s="6">
        <f t="shared" si="1"/>
        <v>7076.19</v>
      </c>
    </row>
    <row r="49" spans="1:9">
      <c r="A49" s="6">
        <v>45</v>
      </c>
      <c r="B49" s="6" t="s">
        <v>69</v>
      </c>
      <c r="C49" s="6">
        <v>50</v>
      </c>
      <c r="D49" s="6">
        <v>69504</v>
      </c>
      <c r="E49" s="6" t="s">
        <v>3</v>
      </c>
      <c r="F49" s="6">
        <v>1</v>
      </c>
      <c r="G49" s="31" t="str">
        <f t="shared" si="2"/>
        <v>QIAGEN DNeasy Blood &amp; Tissue Kit (50) , 69504</v>
      </c>
      <c r="H49" s="6">
        <v>1537.5</v>
      </c>
      <c r="I49" s="6">
        <f t="shared" si="1"/>
        <v>1537.5</v>
      </c>
    </row>
    <row r="50" spans="1:9">
      <c r="A50" s="6">
        <v>46</v>
      </c>
      <c r="B50" s="6" t="s">
        <v>70</v>
      </c>
      <c r="C50" s="6">
        <v>250</v>
      </c>
      <c r="D50" s="6">
        <v>69506</v>
      </c>
      <c r="E50" s="6" t="s">
        <v>3</v>
      </c>
      <c r="F50" s="6">
        <v>1</v>
      </c>
      <c r="G50" s="31" t="str">
        <f t="shared" si="2"/>
        <v>QIAGEN DNeasy Blood &amp; Tissue Kit (250) , 69506</v>
      </c>
      <c r="H50" s="6">
        <v>6056.5199999999995</v>
      </c>
      <c r="I50" s="6">
        <f t="shared" si="1"/>
        <v>6056.5199999999995</v>
      </c>
    </row>
    <row r="51" spans="1:9">
      <c r="A51" s="6">
        <v>47</v>
      </c>
      <c r="B51" s="6" t="s">
        <v>71</v>
      </c>
      <c r="C51" s="6">
        <v>50</v>
      </c>
      <c r="D51" s="6">
        <v>73404</v>
      </c>
      <c r="E51" s="6" t="s">
        <v>3</v>
      </c>
      <c r="F51" s="6">
        <v>1</v>
      </c>
      <c r="G51" s="31" t="str">
        <f t="shared" si="2"/>
        <v>QIAGEN RNeasy Plus Universal Mini Kit (50) , 73404</v>
      </c>
      <c r="H51" s="6">
        <v>3479.67</v>
      </c>
      <c r="I51" s="6">
        <f t="shared" si="1"/>
        <v>3479.67</v>
      </c>
    </row>
    <row r="52" spans="1:9">
      <c r="A52" s="6">
        <v>48</v>
      </c>
      <c r="B52" s="6" t="s">
        <v>72</v>
      </c>
      <c r="C52" s="6">
        <v>50</v>
      </c>
      <c r="D52" s="6">
        <v>73504</v>
      </c>
      <c r="E52" s="6" t="s">
        <v>3</v>
      </c>
      <c r="F52" s="6">
        <v>1</v>
      </c>
      <c r="G52" s="31" t="str">
        <f t="shared" si="2"/>
        <v>QIAGEN RNeasy FFPE Mini Kit (50) , 73504</v>
      </c>
      <c r="H52" s="6">
        <v>3863.43</v>
      </c>
      <c r="I52" s="6">
        <f t="shared" si="1"/>
        <v>3863.43</v>
      </c>
    </row>
    <row r="53" spans="1:9">
      <c r="A53" s="6">
        <v>49</v>
      </c>
      <c r="B53" s="6" t="s">
        <v>73</v>
      </c>
      <c r="C53" s="6">
        <v>50</v>
      </c>
      <c r="D53" s="6">
        <v>74004</v>
      </c>
      <c r="E53" s="6" t="s">
        <v>3</v>
      </c>
      <c r="F53" s="6">
        <v>1</v>
      </c>
      <c r="G53" s="31" t="str">
        <f t="shared" si="2"/>
        <v>QIAGEN RNeasy Micro Kit (50) , 74004</v>
      </c>
      <c r="H53" s="6">
        <v>4361.58</v>
      </c>
      <c r="I53" s="6">
        <f t="shared" si="1"/>
        <v>4361.58</v>
      </c>
    </row>
    <row r="54" spans="1:9">
      <c r="A54" s="6">
        <v>50</v>
      </c>
      <c r="B54" s="6" t="s">
        <v>74</v>
      </c>
      <c r="C54" s="6">
        <v>50</v>
      </c>
      <c r="D54" s="6">
        <v>74034</v>
      </c>
      <c r="E54" s="6" t="s">
        <v>3</v>
      </c>
      <c r="F54" s="6">
        <v>1</v>
      </c>
      <c r="G54" s="31" t="str">
        <f t="shared" si="2"/>
        <v>QIAGEN RNeasy Plus Micro Kit (50) , 74034</v>
      </c>
      <c r="H54" s="6">
        <v>3811.77</v>
      </c>
      <c r="I54" s="6">
        <f t="shared" si="1"/>
        <v>3811.77</v>
      </c>
    </row>
    <row r="55" spans="1:9">
      <c r="A55" s="6">
        <v>51</v>
      </c>
      <c r="B55" s="6" t="s">
        <v>75</v>
      </c>
      <c r="C55" s="6">
        <v>50</v>
      </c>
      <c r="D55" s="6">
        <v>74104</v>
      </c>
      <c r="E55" s="6" t="s">
        <v>3</v>
      </c>
      <c r="F55" s="6">
        <v>1</v>
      </c>
      <c r="G55" s="31" t="str">
        <f t="shared" si="2"/>
        <v>QIAGEN RNeasy Mini Kit (50) , 74104</v>
      </c>
      <c r="H55" s="6">
        <v>2659.2599999999998</v>
      </c>
      <c r="I55" s="6">
        <f t="shared" si="1"/>
        <v>2659.2599999999998</v>
      </c>
    </row>
    <row r="56" spans="1:9">
      <c r="A56" s="6">
        <v>52</v>
      </c>
      <c r="B56" s="6" t="s">
        <v>76</v>
      </c>
      <c r="C56" s="6">
        <v>250</v>
      </c>
      <c r="D56" s="6">
        <v>74106</v>
      </c>
      <c r="E56" s="6" t="s">
        <v>3</v>
      </c>
      <c r="F56" s="6">
        <v>1</v>
      </c>
      <c r="G56" s="31" t="str">
        <f t="shared" si="2"/>
        <v>QIAGEN RNeasy Mini Kit (250) , 74106</v>
      </c>
      <c r="H56" s="6">
        <v>10418.1</v>
      </c>
      <c r="I56" s="6">
        <f t="shared" si="1"/>
        <v>10418.1</v>
      </c>
    </row>
    <row r="57" spans="1:9">
      <c r="A57" s="6">
        <v>53</v>
      </c>
      <c r="B57" s="6" t="s">
        <v>77</v>
      </c>
      <c r="C57" s="6">
        <v>50</v>
      </c>
      <c r="D57" s="6">
        <v>74904</v>
      </c>
      <c r="E57" s="6" t="s">
        <v>3</v>
      </c>
      <c r="F57" s="6">
        <v>1</v>
      </c>
      <c r="G57" s="31" t="str">
        <f t="shared" si="2"/>
        <v>QIAGEN RNeasy Plant Mini Kit (50) , 74904</v>
      </c>
      <c r="H57" s="6">
        <v>3314.85</v>
      </c>
      <c r="I57" s="6">
        <f t="shared" si="1"/>
        <v>3314.85</v>
      </c>
    </row>
    <row r="58" spans="1:9">
      <c r="A58" s="6">
        <v>54</v>
      </c>
      <c r="B58" s="6" t="s">
        <v>78</v>
      </c>
      <c r="C58" s="6">
        <v>20</v>
      </c>
      <c r="D58" s="6">
        <v>76064</v>
      </c>
      <c r="E58" s="6" t="s">
        <v>3</v>
      </c>
      <c r="F58" s="6">
        <v>1</v>
      </c>
      <c r="G58" s="31" t="str">
        <f t="shared" si="2"/>
        <v>QIAGEN exoEasy Maxi Kit (20) , 76064</v>
      </c>
      <c r="H58" s="6">
        <v>7057.74</v>
      </c>
      <c r="I58" s="6">
        <f t="shared" si="1"/>
        <v>7057.74</v>
      </c>
    </row>
    <row r="59" spans="1:9">
      <c r="A59" s="6">
        <v>55</v>
      </c>
      <c r="B59" s="6" t="s">
        <v>79</v>
      </c>
      <c r="C59" s="6" t="s">
        <v>80</v>
      </c>
      <c r="D59" s="6">
        <v>76104</v>
      </c>
      <c r="E59" s="6" t="s">
        <v>3</v>
      </c>
      <c r="F59" s="6">
        <v>1</v>
      </c>
      <c r="G59" s="31" t="str">
        <f t="shared" si="2"/>
        <v>QIAGEN RNAIater RNA Stabilization Reagent (50 ml) , 76104</v>
      </c>
      <c r="H59" s="6">
        <v>707.25</v>
      </c>
      <c r="I59" s="6">
        <f t="shared" si="1"/>
        <v>707.25</v>
      </c>
    </row>
    <row r="60" spans="1:9">
      <c r="A60" s="6">
        <v>56</v>
      </c>
      <c r="B60" s="6" t="s">
        <v>81</v>
      </c>
      <c r="C60" s="6" t="s">
        <v>82</v>
      </c>
      <c r="D60" s="6">
        <v>76106</v>
      </c>
      <c r="E60" s="6" t="s">
        <v>3</v>
      </c>
      <c r="F60" s="6">
        <v>1</v>
      </c>
      <c r="G60" s="31" t="str">
        <f t="shared" si="2"/>
        <v>QIAGEN RNAlater RNA Stabilization Reagent (250 ml) , 76106</v>
      </c>
      <c r="H60" s="6">
        <v>2907.72</v>
      </c>
      <c r="I60" s="6">
        <f t="shared" si="1"/>
        <v>2907.72</v>
      </c>
    </row>
    <row r="61" spans="1:9">
      <c r="A61" s="6">
        <v>57</v>
      </c>
      <c r="B61" s="6" t="s">
        <v>83</v>
      </c>
      <c r="C61" s="6">
        <v>50</v>
      </c>
      <c r="D61" s="6">
        <v>79254</v>
      </c>
      <c r="E61" s="6" t="s">
        <v>3</v>
      </c>
      <c r="F61" s="6">
        <v>1</v>
      </c>
      <c r="G61" s="31" t="str">
        <f t="shared" si="2"/>
        <v>QIAGEN RNase-Free DNase Set (50) , 79254</v>
      </c>
      <c r="H61" s="6">
        <v>805.65</v>
      </c>
      <c r="I61" s="6">
        <f t="shared" si="1"/>
        <v>805.65</v>
      </c>
    </row>
    <row r="62" spans="1:9">
      <c r="A62" s="6">
        <v>58</v>
      </c>
      <c r="B62" s="6" t="s">
        <v>84</v>
      </c>
      <c r="C62" s="6" t="s">
        <v>85</v>
      </c>
      <c r="D62" s="6">
        <v>79306</v>
      </c>
      <c r="E62" s="6" t="s">
        <v>3</v>
      </c>
      <c r="F62" s="6">
        <v>1</v>
      </c>
      <c r="G62" s="31" t="str">
        <f t="shared" si="2"/>
        <v>QIAGEN QIAzol Lysis Reagent (200ml) , 79306</v>
      </c>
      <c r="H62" s="6">
        <v>2702.31</v>
      </c>
      <c r="I62" s="6">
        <f t="shared" si="1"/>
        <v>2702.31</v>
      </c>
    </row>
    <row r="63" spans="1:9">
      <c r="A63" s="6">
        <v>59</v>
      </c>
      <c r="B63" s="6" t="s">
        <v>86</v>
      </c>
      <c r="C63" s="6">
        <v>50</v>
      </c>
      <c r="D63" s="6">
        <v>79654</v>
      </c>
      <c r="E63" s="6" t="s">
        <v>3</v>
      </c>
      <c r="F63" s="6">
        <v>1</v>
      </c>
      <c r="G63" s="31" t="str">
        <f t="shared" si="2"/>
        <v>QIAGEN QIAshredder (50) , 79654</v>
      </c>
      <c r="H63" s="6">
        <v>795.81</v>
      </c>
      <c r="I63" s="6">
        <f t="shared" si="1"/>
        <v>795.81</v>
      </c>
    </row>
    <row r="64" spans="1:9">
      <c r="A64" s="6">
        <v>60</v>
      </c>
      <c r="B64" s="6" t="s">
        <v>87</v>
      </c>
      <c r="C64" s="6">
        <v>250</v>
      </c>
      <c r="D64" s="6">
        <v>79656</v>
      </c>
      <c r="E64" s="6" t="s">
        <v>3</v>
      </c>
      <c r="F64" s="6">
        <v>1</v>
      </c>
      <c r="G64" s="31" t="str">
        <f t="shared" si="2"/>
        <v>QIAGEN QIAshredder (250) , 79656</v>
      </c>
      <c r="H64" s="6">
        <v>3134.04</v>
      </c>
      <c r="I64" s="6">
        <f t="shared" si="1"/>
        <v>3134.04</v>
      </c>
    </row>
    <row r="65" spans="1:17">
      <c r="A65" s="6">
        <v>61</v>
      </c>
      <c r="B65" s="6" t="s">
        <v>88</v>
      </c>
      <c r="C65" s="6">
        <v>50</v>
      </c>
      <c r="D65" s="6">
        <v>80004</v>
      </c>
      <c r="E65" s="6" t="s">
        <v>3</v>
      </c>
      <c r="F65" s="6">
        <v>1</v>
      </c>
      <c r="G65" s="31" t="str">
        <f t="shared" si="2"/>
        <v>QIAGEN Allprep DNA RNA Protein Mini Kit (50) , 80004</v>
      </c>
      <c r="H65" s="6">
        <v>5491.95</v>
      </c>
      <c r="I65" s="6">
        <f t="shared" si="1"/>
        <v>5491.95</v>
      </c>
    </row>
    <row r="66" spans="1:17">
      <c r="A66" s="6">
        <v>62</v>
      </c>
      <c r="B66" s="6" t="s">
        <v>89</v>
      </c>
      <c r="C66" s="6">
        <v>50</v>
      </c>
      <c r="D66" s="6">
        <v>80204</v>
      </c>
      <c r="E66" s="6" t="s">
        <v>3</v>
      </c>
      <c r="F66" s="6">
        <v>1</v>
      </c>
      <c r="G66" s="31" t="str">
        <f t="shared" si="2"/>
        <v>QIAGEN Allprep DNA RNA Kit (50) , 80204</v>
      </c>
      <c r="H66" s="6">
        <v>4482.12</v>
      </c>
      <c r="I66" s="6">
        <f t="shared" si="1"/>
        <v>4482.12</v>
      </c>
    </row>
    <row r="67" spans="1:17" ht="15.75" customHeight="1">
      <c r="A67" s="6">
        <v>63</v>
      </c>
      <c r="B67" s="6" t="s">
        <v>90</v>
      </c>
      <c r="C67" s="6">
        <v>50</v>
      </c>
      <c r="D67" s="6">
        <v>80224</v>
      </c>
      <c r="E67" s="6" t="s">
        <v>3</v>
      </c>
      <c r="F67" s="6">
        <v>1</v>
      </c>
      <c r="G67" s="31" t="str">
        <f t="shared" si="2"/>
        <v>QIAGEN AlIPrep DNA/RNA/miRNA Universal Kit (50) , 80224</v>
      </c>
      <c r="H67" s="6">
        <v>5334.51</v>
      </c>
      <c r="I67" s="6">
        <f t="shared" si="1"/>
        <v>5334.51</v>
      </c>
    </row>
    <row r="68" spans="1:17">
      <c r="A68" s="6">
        <v>64</v>
      </c>
      <c r="B68" s="6" t="s">
        <v>91</v>
      </c>
      <c r="C68" s="6">
        <v>50</v>
      </c>
      <c r="D68" s="6">
        <v>80234</v>
      </c>
      <c r="E68" s="6" t="s">
        <v>3</v>
      </c>
      <c r="F68" s="6">
        <v>1</v>
      </c>
      <c r="G68" s="31" t="str">
        <f t="shared" si="2"/>
        <v>QIAGEN Allprep DNA/RNA FFPE Kit (50) , 80234</v>
      </c>
      <c r="H68" s="6">
        <v>5824.05</v>
      </c>
      <c r="I68" s="6">
        <f t="shared" si="1"/>
        <v>5824.05</v>
      </c>
    </row>
    <row r="69" spans="1:17">
      <c r="A69" s="6">
        <v>65</v>
      </c>
      <c r="B69" s="6" t="s">
        <v>92</v>
      </c>
      <c r="C69" s="6">
        <v>50</v>
      </c>
      <c r="D69" s="6">
        <v>80284</v>
      </c>
      <c r="E69" s="6" t="s">
        <v>3</v>
      </c>
      <c r="F69" s="6">
        <v>1</v>
      </c>
      <c r="G69" s="31" t="str">
        <f t="shared" si="2"/>
        <v>QIAGEN Allprep DNA/RNA Micro Kit (50) , 80284</v>
      </c>
      <c r="H69" s="6">
        <v>6411.99</v>
      </c>
      <c r="I69" s="6">
        <f t="shared" si="1"/>
        <v>6411.99</v>
      </c>
    </row>
    <row r="70" spans="1:17">
      <c r="A70" s="6">
        <v>66</v>
      </c>
      <c r="B70" s="6" t="s">
        <v>93</v>
      </c>
      <c r="C70" s="6">
        <v>50</v>
      </c>
      <c r="D70" s="6">
        <v>80404</v>
      </c>
      <c r="E70" s="6" t="s">
        <v>3</v>
      </c>
      <c r="F70" s="6">
        <v>1</v>
      </c>
      <c r="G70" s="31" t="str">
        <f t="shared" si="2"/>
        <v>QIAGEN Allprep RNA Protein Kit (50) , 80404</v>
      </c>
      <c r="H70" s="6">
        <v>4455.0599999999995</v>
      </c>
      <c r="I70" s="6">
        <f t="shared" ref="I70:I133" si="3">H70*F70</f>
        <v>4455.0599999999995</v>
      </c>
    </row>
    <row r="71" spans="1:17">
      <c r="A71" s="6">
        <v>67</v>
      </c>
      <c r="B71" s="6" t="s">
        <v>94</v>
      </c>
      <c r="C71" s="6" t="s">
        <v>95</v>
      </c>
      <c r="D71" s="6">
        <v>129114</v>
      </c>
      <c r="E71" s="6" t="s">
        <v>3</v>
      </c>
      <c r="F71" s="6">
        <v>1</v>
      </c>
      <c r="G71" s="31" t="str">
        <f t="shared" si="2"/>
        <v>QIAGEN Nuclease-Free Water (10 x 50 ml) , 129114</v>
      </c>
      <c r="H71" s="6">
        <v>1079.94</v>
      </c>
      <c r="I71" s="6">
        <f t="shared" si="3"/>
        <v>1079.94</v>
      </c>
    </row>
    <row r="72" spans="1:17">
      <c r="A72" s="6">
        <v>68</v>
      </c>
      <c r="B72" s="6" t="s">
        <v>96</v>
      </c>
      <c r="C72" s="6" t="s">
        <v>97</v>
      </c>
      <c r="D72" s="6">
        <v>129115</v>
      </c>
      <c r="E72" s="6" t="s">
        <v>3</v>
      </c>
      <c r="F72" s="6">
        <v>1</v>
      </c>
      <c r="G72" s="31" t="str">
        <f t="shared" si="2"/>
        <v>QIAGEN Nuclease-Free Water (1000 ml) , 129115</v>
      </c>
      <c r="H72" s="6">
        <v>516.6</v>
      </c>
      <c r="I72" s="6">
        <f t="shared" si="3"/>
        <v>516.6</v>
      </c>
    </row>
    <row r="73" spans="1:17">
      <c r="A73" s="6">
        <v>69</v>
      </c>
      <c r="B73" s="6" t="s">
        <v>98</v>
      </c>
      <c r="C73" s="6">
        <v>51</v>
      </c>
      <c r="D73" s="6">
        <v>129117</v>
      </c>
      <c r="E73" s="6" t="s">
        <v>3</v>
      </c>
      <c r="F73" s="6">
        <v>1</v>
      </c>
      <c r="G73" s="31" t="str">
        <f t="shared" si="2"/>
        <v>QIAGEN Nuclease-Free Water (5 liters) , 129117</v>
      </c>
      <c r="H73" s="6">
        <v>1013.52</v>
      </c>
      <c r="I73" s="6">
        <f t="shared" si="3"/>
        <v>1013.52</v>
      </c>
    </row>
    <row r="74" spans="1:17">
      <c r="A74" s="6">
        <v>70</v>
      </c>
      <c r="B74" s="6" t="s">
        <v>99</v>
      </c>
      <c r="C74" s="6">
        <v>25</v>
      </c>
      <c r="D74" s="6">
        <v>150023</v>
      </c>
      <c r="E74" s="6" t="s">
        <v>3</v>
      </c>
      <c r="F74" s="6">
        <v>1</v>
      </c>
      <c r="G74" s="31" t="str">
        <f t="shared" si="2"/>
        <v>QIAGEN REPLI-g Mini Kit (25) , 150023</v>
      </c>
      <c r="H74" s="6">
        <v>1937.25</v>
      </c>
      <c r="I74" s="6">
        <f t="shared" si="3"/>
        <v>1937.25</v>
      </c>
    </row>
    <row r="75" spans="1:17">
      <c r="A75" s="6">
        <v>71</v>
      </c>
      <c r="B75" s="6" t="s">
        <v>100</v>
      </c>
      <c r="C75" s="6">
        <v>100</v>
      </c>
      <c r="D75" s="6">
        <v>150025</v>
      </c>
      <c r="E75" s="6" t="s">
        <v>3</v>
      </c>
      <c r="F75" s="6">
        <v>1</v>
      </c>
      <c r="G75" s="31" t="str">
        <f t="shared" si="2"/>
        <v>QIAGEN REPLI-g Mini Kit (100) , 150025</v>
      </c>
      <c r="H75" s="6">
        <v>5785.92</v>
      </c>
      <c r="I75" s="6">
        <f t="shared" si="3"/>
        <v>5785.92</v>
      </c>
    </row>
    <row r="76" spans="1:17">
      <c r="A76" s="6">
        <v>72</v>
      </c>
      <c r="B76" s="6" t="s">
        <v>101</v>
      </c>
      <c r="C76" s="6" t="s">
        <v>102</v>
      </c>
      <c r="D76" s="6">
        <v>158902</v>
      </c>
      <c r="E76" s="6" t="s">
        <v>3</v>
      </c>
      <c r="F76" s="6">
        <v>1</v>
      </c>
      <c r="G76" s="31" t="str">
        <f t="shared" si="2"/>
        <v>QIAGEN RBC Lysis (450 ml) , 158902</v>
      </c>
      <c r="H76" s="6">
        <f>696*1.23</f>
        <v>856.08</v>
      </c>
      <c r="I76" s="6">
        <f>696*1.23</f>
        <v>856.08</v>
      </c>
      <c r="Q76">
        <v>1</v>
      </c>
    </row>
    <row r="77" spans="1:17">
      <c r="A77" s="6">
        <v>73</v>
      </c>
      <c r="B77" s="6" t="s">
        <v>103</v>
      </c>
      <c r="C77" s="6" t="s">
        <v>97</v>
      </c>
      <c r="D77" s="6">
        <v>158904</v>
      </c>
      <c r="E77" s="6" t="s">
        <v>3</v>
      </c>
      <c r="F77" s="6">
        <v>1</v>
      </c>
      <c r="G77" s="31" t="str">
        <f t="shared" si="2"/>
        <v>QIAGEN RBC Lysis (1000 ml) , 158904</v>
      </c>
      <c r="H77" s="6">
        <v>1569.48</v>
      </c>
      <c r="I77" s="6">
        <f t="shared" si="3"/>
        <v>1569.48</v>
      </c>
    </row>
    <row r="78" spans="1:17">
      <c r="A78" s="6">
        <v>74</v>
      </c>
      <c r="B78" s="6" t="s">
        <v>104</v>
      </c>
      <c r="C78" s="6" t="s">
        <v>105</v>
      </c>
      <c r="D78" s="6">
        <v>158922</v>
      </c>
      <c r="E78" s="6" t="s">
        <v>3</v>
      </c>
      <c r="F78" s="6">
        <v>1</v>
      </c>
      <c r="G78" s="31" t="str">
        <f t="shared" ref="G78:G141" si="4">CONCATENATE("QIAGEN ",B78," , ",D78)</f>
        <v>QIAGEN RNase A (650 pi) , 158922</v>
      </c>
      <c r="H78" s="6">
        <v>813.03</v>
      </c>
      <c r="I78" s="6">
        <f t="shared" si="3"/>
        <v>813.03</v>
      </c>
    </row>
    <row r="79" spans="1:17">
      <c r="A79" s="6">
        <v>75</v>
      </c>
      <c r="B79" s="6" t="s">
        <v>106</v>
      </c>
      <c r="C79" s="6" t="s">
        <v>107</v>
      </c>
      <c r="D79" s="6">
        <v>158924</v>
      </c>
      <c r="E79" s="6" t="s">
        <v>3</v>
      </c>
      <c r="F79" s="6">
        <v>1</v>
      </c>
      <c r="G79" s="31" t="str">
        <f t="shared" si="4"/>
        <v>QIAGEN RNase A (5 ml) , 158924</v>
      </c>
      <c r="H79" s="6">
        <v>4627.26</v>
      </c>
      <c r="I79" s="6">
        <v>4627.26</v>
      </c>
    </row>
    <row r="80" spans="1:17">
      <c r="A80" s="6">
        <v>76</v>
      </c>
      <c r="B80" s="6" t="s">
        <v>108</v>
      </c>
      <c r="C80" s="6" t="s">
        <v>109</v>
      </c>
      <c r="D80" s="6">
        <v>201203</v>
      </c>
      <c r="E80" s="6" t="s">
        <v>3</v>
      </c>
      <c r="F80" s="6">
        <v>1</v>
      </c>
      <c r="G80" s="31" t="str">
        <f t="shared" si="4"/>
        <v>QIAGEN Taq DNA Polymerase (250 U) , 201203</v>
      </c>
      <c r="H80" s="6">
        <v>1066.4100000000001</v>
      </c>
      <c r="I80" s="6">
        <f t="shared" si="3"/>
        <v>1066.4100000000001</v>
      </c>
    </row>
    <row r="81" spans="1:9">
      <c r="A81" s="6">
        <v>77</v>
      </c>
      <c r="B81" s="6" t="s">
        <v>110</v>
      </c>
      <c r="C81" s="6" t="s">
        <v>111</v>
      </c>
      <c r="D81" s="6">
        <v>201205</v>
      </c>
      <c r="E81" s="6" t="s">
        <v>3</v>
      </c>
      <c r="F81" s="6">
        <v>1</v>
      </c>
      <c r="G81" s="31" t="str">
        <f t="shared" si="4"/>
        <v>QIAGEN Taq DNA Polymerase (1000 U) , 201205</v>
      </c>
      <c r="H81" s="6">
        <v>3458.7599999999998</v>
      </c>
      <c r="I81" s="6">
        <f t="shared" si="3"/>
        <v>3458.7599999999998</v>
      </c>
    </row>
    <row r="82" spans="1:9">
      <c r="A82" s="6">
        <v>78</v>
      </c>
      <c r="B82" s="6" t="s">
        <v>112</v>
      </c>
      <c r="C82" s="6" t="s">
        <v>109</v>
      </c>
      <c r="D82" s="6">
        <v>201223</v>
      </c>
      <c r="E82" s="6" t="s">
        <v>3</v>
      </c>
      <c r="F82" s="6">
        <v>1</v>
      </c>
      <c r="G82" s="31" t="str">
        <f t="shared" si="4"/>
        <v>QIAGEN Taq PCR Core Kit (250 U) , 201223</v>
      </c>
      <c r="H82" s="6">
        <v>1343.16</v>
      </c>
      <c r="I82" s="6">
        <f t="shared" si="3"/>
        <v>1343.16</v>
      </c>
    </row>
    <row r="83" spans="1:9">
      <c r="A83" s="6">
        <v>79</v>
      </c>
      <c r="B83" s="6" t="s">
        <v>113</v>
      </c>
      <c r="C83" s="6" t="s">
        <v>111</v>
      </c>
      <c r="D83" s="6">
        <v>201225</v>
      </c>
      <c r="E83" s="6" t="s">
        <v>3</v>
      </c>
      <c r="F83" s="6">
        <v>1</v>
      </c>
      <c r="G83" s="31" t="str">
        <f t="shared" si="4"/>
        <v>QIAGEN Taq PCR Core Kit (1000 U) , 201225</v>
      </c>
      <c r="H83" s="6">
        <v>4707.21</v>
      </c>
      <c r="I83" s="6">
        <f t="shared" si="3"/>
        <v>4707.21</v>
      </c>
    </row>
    <row r="84" spans="1:9">
      <c r="A84" s="6">
        <v>80</v>
      </c>
      <c r="B84" s="6" t="s">
        <v>114</v>
      </c>
      <c r="C84" s="6" t="s">
        <v>109</v>
      </c>
      <c r="D84" s="6">
        <v>201443</v>
      </c>
      <c r="E84" s="6" t="s">
        <v>3</v>
      </c>
      <c r="F84" s="6">
        <v>1</v>
      </c>
      <c r="G84" s="31" t="str">
        <f t="shared" si="4"/>
        <v>QIAGEN Taq PCR Master Mix Kit (250 U) , 201443</v>
      </c>
      <c r="H84" s="6">
        <v>1473.54</v>
      </c>
      <c r="I84" s="6">
        <f t="shared" si="3"/>
        <v>1473.54</v>
      </c>
    </row>
    <row r="85" spans="1:9">
      <c r="A85" s="6">
        <v>81</v>
      </c>
      <c r="B85" s="6" t="s">
        <v>115</v>
      </c>
      <c r="C85" s="6" t="s">
        <v>116</v>
      </c>
      <c r="D85" s="6">
        <v>201445</v>
      </c>
      <c r="E85" s="6" t="s">
        <v>3</v>
      </c>
      <c r="F85" s="6">
        <v>1</v>
      </c>
      <c r="G85" s="31" t="str">
        <f t="shared" si="4"/>
        <v>QIAGEN Taq PCR Master Mix Kit (1000 U) , 201445</v>
      </c>
      <c r="H85" s="6">
        <v>5099.58</v>
      </c>
      <c r="I85" s="6">
        <f t="shared" si="3"/>
        <v>5099.58</v>
      </c>
    </row>
    <row r="86" spans="1:9">
      <c r="A86" s="6">
        <v>82</v>
      </c>
      <c r="B86" s="6" t="s">
        <v>117</v>
      </c>
      <c r="C86" s="6" t="s">
        <v>118</v>
      </c>
      <c r="D86" s="6">
        <v>201900</v>
      </c>
      <c r="E86" s="6" t="s">
        <v>3</v>
      </c>
      <c r="F86" s="6">
        <v>1</v>
      </c>
      <c r="G86" s="31" t="str">
        <f t="shared" si="4"/>
        <v>QIAGEN dNTP Mix, PCR Grade, 10mM, 1 x200 pl , 201900</v>
      </c>
      <c r="H86" s="6">
        <v>437.88</v>
      </c>
      <c r="I86" s="6">
        <f t="shared" si="3"/>
        <v>437.88</v>
      </c>
    </row>
    <row r="87" spans="1:9">
      <c r="A87" s="6">
        <v>83</v>
      </c>
      <c r="B87" s="6" t="s">
        <v>119</v>
      </c>
      <c r="C87" s="6" t="s">
        <v>120</v>
      </c>
      <c r="D87" s="6">
        <v>201901</v>
      </c>
      <c r="E87" s="6" t="s">
        <v>3</v>
      </c>
      <c r="F87" s="6">
        <v>1</v>
      </c>
      <c r="G87" s="31" t="str">
        <f t="shared" si="4"/>
        <v>QIAGEN dNTP Mix, PCR Grade, 10mM, 4 x200 pl , 201901</v>
      </c>
      <c r="H87" s="6">
        <v>1501.83</v>
      </c>
      <c r="I87" s="6">
        <f t="shared" si="3"/>
        <v>1501.83</v>
      </c>
    </row>
    <row r="88" spans="1:9">
      <c r="A88" s="6">
        <v>84</v>
      </c>
      <c r="B88" s="6" t="s">
        <v>121</v>
      </c>
      <c r="C88" s="6" t="s">
        <v>122</v>
      </c>
      <c r="D88" s="6">
        <v>201912</v>
      </c>
      <c r="E88" s="6" t="s">
        <v>3</v>
      </c>
      <c r="F88" s="6">
        <v>1</v>
      </c>
      <c r="G88" s="31" t="str">
        <f t="shared" si="4"/>
        <v>QIAGEN dNTP Set, PCR Grade (4 x 100 pl) , 201912</v>
      </c>
      <c r="H88" s="6">
        <v>894.21</v>
      </c>
      <c r="I88" s="6">
        <f t="shared" si="3"/>
        <v>894.21</v>
      </c>
    </row>
    <row r="89" spans="1:9">
      <c r="A89" s="6">
        <v>85</v>
      </c>
      <c r="B89" s="6" t="s">
        <v>123</v>
      </c>
      <c r="C89" s="6" t="s">
        <v>124</v>
      </c>
      <c r="D89" s="6">
        <v>201913</v>
      </c>
      <c r="E89" s="6" t="s">
        <v>3</v>
      </c>
      <c r="F89" s="6">
        <v>1</v>
      </c>
      <c r="G89" s="31" t="str">
        <f t="shared" si="4"/>
        <v>QIAGEN dNTP Set, PCR Grade (4 x 250 pl) , 201913</v>
      </c>
      <c r="H89" s="6">
        <v>1762.59</v>
      </c>
      <c r="I89" s="6">
        <f t="shared" si="3"/>
        <v>1762.59</v>
      </c>
    </row>
    <row r="90" spans="1:9">
      <c r="A90" s="6">
        <v>86</v>
      </c>
      <c r="B90" s="6" t="s">
        <v>125</v>
      </c>
      <c r="C90" s="6" t="s">
        <v>109</v>
      </c>
      <c r="D90" s="6">
        <v>203203</v>
      </c>
      <c r="E90" s="6" t="s">
        <v>3</v>
      </c>
      <c r="F90" s="6">
        <v>1</v>
      </c>
      <c r="G90" s="31" t="str">
        <f t="shared" si="4"/>
        <v>QIAGEN HotStarTaq DNA Polymerase (250 U) , 203203</v>
      </c>
      <c r="H90" s="6">
        <v>1312.41</v>
      </c>
      <c r="I90" s="6">
        <f t="shared" si="3"/>
        <v>1312.41</v>
      </c>
    </row>
    <row r="91" spans="1:9">
      <c r="A91" s="6">
        <v>87</v>
      </c>
      <c r="B91" s="6" t="s">
        <v>126</v>
      </c>
      <c r="C91" s="6" t="s">
        <v>116</v>
      </c>
      <c r="D91" s="6">
        <v>203205</v>
      </c>
      <c r="E91" s="6" t="s">
        <v>3</v>
      </c>
      <c r="F91" s="6">
        <v>1</v>
      </c>
      <c r="G91" s="31" t="str">
        <f t="shared" si="4"/>
        <v>QIAGEN HotStarTaq DNA Polymerase (1000 U) , 203205</v>
      </c>
      <c r="H91" s="6">
        <v>4323.45</v>
      </c>
      <c r="I91" s="6">
        <f t="shared" si="3"/>
        <v>4323.45</v>
      </c>
    </row>
    <row r="92" spans="1:9">
      <c r="A92" s="6">
        <v>88</v>
      </c>
      <c r="B92" s="6" t="s">
        <v>127</v>
      </c>
      <c r="C92" s="6" t="s">
        <v>109</v>
      </c>
      <c r="D92" s="6">
        <v>203443</v>
      </c>
      <c r="E92" s="6" t="s">
        <v>3</v>
      </c>
      <c r="F92" s="6">
        <v>1</v>
      </c>
      <c r="G92" s="31" t="str">
        <f t="shared" si="4"/>
        <v>QIAGEN HotStarTaq Master Mix Kit (250 U) , 203443</v>
      </c>
      <c r="H92" s="6">
        <v>1803.18</v>
      </c>
      <c r="I92" s="6">
        <f t="shared" si="3"/>
        <v>1803.18</v>
      </c>
    </row>
    <row r="93" spans="1:9">
      <c r="A93" s="6">
        <v>89</v>
      </c>
      <c r="B93" s="6" t="s">
        <v>128</v>
      </c>
      <c r="C93" s="6" t="s">
        <v>116</v>
      </c>
      <c r="D93" s="6">
        <v>203445</v>
      </c>
      <c r="E93" s="6" t="s">
        <v>3</v>
      </c>
      <c r="F93" s="6">
        <v>1</v>
      </c>
      <c r="G93" s="31" t="str">
        <f t="shared" si="4"/>
        <v>QIAGEN HotStarTaq Master Mix Kit (1000 U) , 203445</v>
      </c>
      <c r="H93" s="6">
        <v>6003.63</v>
      </c>
      <c r="I93" s="6">
        <f t="shared" si="3"/>
        <v>6003.63</v>
      </c>
    </row>
    <row r="94" spans="1:9">
      <c r="A94" s="6">
        <v>90</v>
      </c>
      <c r="B94" s="6" t="s">
        <v>129</v>
      </c>
      <c r="C94" s="6">
        <v>250</v>
      </c>
      <c r="D94" s="6">
        <v>203603</v>
      </c>
      <c r="E94" s="6" t="s">
        <v>3</v>
      </c>
      <c r="F94" s="6">
        <v>1</v>
      </c>
      <c r="G94" s="31" t="str">
        <f t="shared" si="4"/>
        <v>QIAGEN HotStarTaq Plus DNA Polymerase (250) , 203603</v>
      </c>
      <c r="H94" s="6">
        <v>1350.54</v>
      </c>
      <c r="I94" s="6">
        <f t="shared" si="3"/>
        <v>1350.54</v>
      </c>
    </row>
    <row r="95" spans="1:9">
      <c r="A95" s="6">
        <v>91</v>
      </c>
      <c r="B95" s="6" t="s">
        <v>130</v>
      </c>
      <c r="C95" s="6">
        <v>1000</v>
      </c>
      <c r="D95" s="6">
        <v>203605</v>
      </c>
      <c r="E95" s="6" t="s">
        <v>3</v>
      </c>
      <c r="F95" s="6">
        <v>1</v>
      </c>
      <c r="G95" s="31" t="str">
        <f t="shared" si="4"/>
        <v>QIAGEN HotStarTaq Plus DNA Polymerase (1000) , 203605</v>
      </c>
      <c r="H95" s="6">
        <v>4308.6899999999996</v>
      </c>
      <c r="I95" s="6">
        <f t="shared" si="3"/>
        <v>4308.6899999999996</v>
      </c>
    </row>
    <row r="96" spans="1:9">
      <c r="A96" s="6">
        <v>92</v>
      </c>
      <c r="B96" s="6" t="s">
        <v>131</v>
      </c>
      <c r="C96" s="6">
        <v>250</v>
      </c>
      <c r="D96" s="6">
        <v>203643</v>
      </c>
      <c r="E96" s="6" t="s">
        <v>3</v>
      </c>
      <c r="F96" s="6">
        <v>1</v>
      </c>
      <c r="G96" s="31" t="str">
        <f t="shared" si="4"/>
        <v>QIAGEN HotStarTaq Plus Master Mix Kit (250) , 203643</v>
      </c>
      <c r="H96" s="6">
        <v>1662.96</v>
      </c>
      <c r="I96" s="6">
        <f t="shared" si="3"/>
        <v>1662.96</v>
      </c>
    </row>
    <row r="97" spans="1:9">
      <c r="A97" s="6">
        <v>93</v>
      </c>
      <c r="B97" s="6" t="s">
        <v>132</v>
      </c>
      <c r="C97" s="6">
        <v>1000</v>
      </c>
      <c r="D97" s="6">
        <v>203645</v>
      </c>
      <c r="E97" s="6" t="s">
        <v>3</v>
      </c>
      <c r="F97" s="6">
        <v>1</v>
      </c>
      <c r="G97" s="31" t="str">
        <f t="shared" si="4"/>
        <v>QIAGEN HotStarTaq Plus Master Mix Kit (1000) , 203645</v>
      </c>
      <c r="H97" s="6">
        <v>5521.47</v>
      </c>
      <c r="I97" s="6">
        <f t="shared" si="3"/>
        <v>5521.47</v>
      </c>
    </row>
    <row r="98" spans="1:9">
      <c r="A98" s="6">
        <v>94</v>
      </c>
      <c r="B98" s="6" t="s">
        <v>133</v>
      </c>
      <c r="C98" s="6">
        <v>2500</v>
      </c>
      <c r="D98" s="6">
        <v>203646</v>
      </c>
      <c r="E98" s="6" t="s">
        <v>3</v>
      </c>
      <c r="F98" s="6">
        <v>1</v>
      </c>
      <c r="G98" s="31" t="str">
        <f t="shared" si="4"/>
        <v>QIAGEN HotStarTaq Plus Master Mix Kit (2500) , 203646</v>
      </c>
      <c r="H98" s="6">
        <v>12651.78</v>
      </c>
      <c r="I98" s="6">
        <f t="shared" si="3"/>
        <v>12651.78</v>
      </c>
    </row>
    <row r="99" spans="1:9">
      <c r="A99" s="6">
        <v>95</v>
      </c>
      <c r="B99" s="6" t="s">
        <v>134</v>
      </c>
      <c r="C99" s="6">
        <v>400</v>
      </c>
      <c r="D99" s="6">
        <v>204054</v>
      </c>
      <c r="E99" s="6" t="s">
        <v>3</v>
      </c>
      <c r="F99" s="6">
        <v>1</v>
      </c>
      <c r="G99" s="31" t="str">
        <f t="shared" si="4"/>
        <v>QIAGEN QuantiFast SYBR Green PCR Kit (400) , 204054</v>
      </c>
      <c r="H99" s="6">
        <v>3649.41</v>
      </c>
      <c r="I99" s="6">
        <f t="shared" si="3"/>
        <v>3649.41</v>
      </c>
    </row>
    <row r="100" spans="1:9">
      <c r="A100" s="6">
        <v>97</v>
      </c>
      <c r="B100" s="6" t="s">
        <v>135</v>
      </c>
      <c r="C100" s="6">
        <v>200</v>
      </c>
      <c r="D100" s="6">
        <v>204143</v>
      </c>
      <c r="E100" s="6" t="s">
        <v>3</v>
      </c>
      <c r="F100" s="6">
        <v>1</v>
      </c>
      <c r="G100" s="31" t="str">
        <f t="shared" si="4"/>
        <v>QIAGEN QuantiTectSYBR Green PCR Kit (200) , 204143</v>
      </c>
      <c r="H100" s="6">
        <v>4366.5</v>
      </c>
      <c r="I100" s="6">
        <f t="shared" si="3"/>
        <v>4366.5</v>
      </c>
    </row>
    <row r="101" spans="1:9">
      <c r="A101" s="6">
        <v>98</v>
      </c>
      <c r="B101" s="6" t="s">
        <v>136</v>
      </c>
      <c r="C101" s="6">
        <v>400</v>
      </c>
      <c r="D101" s="6">
        <v>204154</v>
      </c>
      <c r="E101" s="6" t="s">
        <v>3</v>
      </c>
      <c r="F101" s="6">
        <v>1</v>
      </c>
      <c r="G101" s="31" t="str">
        <f t="shared" si="4"/>
        <v>QIAGEN QuantiFast SYBR Green RT-PCR Kit (400) , 204154</v>
      </c>
      <c r="H101" s="6">
        <v>7386.15</v>
      </c>
      <c r="I101" s="6">
        <f t="shared" si="3"/>
        <v>7386.15</v>
      </c>
    </row>
    <row r="102" spans="1:9">
      <c r="A102" s="6">
        <v>99</v>
      </c>
      <c r="B102" s="6" t="s">
        <v>137</v>
      </c>
      <c r="C102" s="6">
        <v>200</v>
      </c>
      <c r="D102" s="6">
        <v>204163</v>
      </c>
      <c r="E102" s="6" t="s">
        <v>3</v>
      </c>
      <c r="F102" s="6">
        <v>1</v>
      </c>
      <c r="G102" s="31" t="str">
        <f t="shared" si="4"/>
        <v>QIAGEN QuantiTect SYBR Green PCR +UNG Kit (200) , 204163</v>
      </c>
      <c r="H102" s="6">
        <v>4810.53</v>
      </c>
      <c r="I102" s="6">
        <f t="shared" si="3"/>
        <v>4810.53</v>
      </c>
    </row>
    <row r="103" spans="1:9">
      <c r="A103" s="6">
        <v>101</v>
      </c>
      <c r="B103" s="6" t="s">
        <v>138</v>
      </c>
      <c r="C103" s="6">
        <v>200</v>
      </c>
      <c r="D103" s="6">
        <v>204243</v>
      </c>
      <c r="E103" s="6" t="s">
        <v>3</v>
      </c>
      <c r="F103" s="6">
        <v>1</v>
      </c>
      <c r="G103" s="31" t="str">
        <f t="shared" si="4"/>
        <v>QIAGEN QuantiTectSYBR Green RT-PCR Kit(200) , 204243</v>
      </c>
      <c r="H103" s="6">
        <v>8400.9</v>
      </c>
      <c r="I103" s="6">
        <f t="shared" si="3"/>
        <v>8400.9</v>
      </c>
    </row>
    <row r="104" spans="1:9">
      <c r="A104" s="6">
        <v>102</v>
      </c>
      <c r="B104" s="6" t="s">
        <v>139</v>
      </c>
      <c r="C104" s="6">
        <v>400</v>
      </c>
      <c r="D104" s="6">
        <v>204254</v>
      </c>
      <c r="E104" s="6" t="s">
        <v>3</v>
      </c>
      <c r="F104" s="6">
        <v>1</v>
      </c>
      <c r="G104" s="31" t="str">
        <f t="shared" si="4"/>
        <v>QIAGEN QuantiFast Probe PCR Kit (400) , 204254</v>
      </c>
      <c r="H104" s="6">
        <f>5272*1.23</f>
        <v>6484.5599999999995</v>
      </c>
      <c r="I104" s="6">
        <f t="shared" si="3"/>
        <v>6484.5599999999995</v>
      </c>
    </row>
    <row r="105" spans="1:9">
      <c r="A105" s="6">
        <v>103</v>
      </c>
      <c r="B105" s="6" t="s">
        <v>140</v>
      </c>
      <c r="C105" s="6">
        <v>200</v>
      </c>
      <c r="D105" s="6">
        <v>204343</v>
      </c>
      <c r="E105" s="6" t="s">
        <v>3</v>
      </c>
      <c r="F105" s="6">
        <v>1</v>
      </c>
      <c r="G105" s="31" t="str">
        <f t="shared" si="4"/>
        <v>QIAGEN QuantiTect Probe PCR Kit (200) , 204343</v>
      </c>
      <c r="H105" s="6">
        <v>5245.95</v>
      </c>
      <c r="I105" s="6">
        <f t="shared" si="3"/>
        <v>5245.95</v>
      </c>
    </row>
    <row r="106" spans="1:9">
      <c r="A106" s="6">
        <v>104</v>
      </c>
      <c r="B106" s="6" t="s">
        <v>141</v>
      </c>
      <c r="C106" s="6">
        <v>400</v>
      </c>
      <c r="D106" s="6">
        <v>204354</v>
      </c>
      <c r="E106" s="6" t="s">
        <v>3</v>
      </c>
      <c r="F106" s="6">
        <v>1</v>
      </c>
      <c r="G106" s="31" t="str">
        <f t="shared" si="4"/>
        <v>QIAGEN QuantiFast Probe PCR +ROXVial Kit (400) , 204354</v>
      </c>
      <c r="H106" s="6">
        <v>4580.5199999999995</v>
      </c>
      <c r="I106" s="6">
        <f t="shared" si="3"/>
        <v>4580.5199999999995</v>
      </c>
    </row>
    <row r="107" spans="1:9">
      <c r="A107" s="6">
        <v>105</v>
      </c>
      <c r="B107" s="6" t="s">
        <v>142</v>
      </c>
      <c r="C107" s="6">
        <v>200</v>
      </c>
      <c r="D107" s="6">
        <v>204363</v>
      </c>
      <c r="E107" s="6" t="s">
        <v>3</v>
      </c>
      <c r="F107" s="6">
        <v>1</v>
      </c>
      <c r="G107" s="31" t="str">
        <f t="shared" si="4"/>
        <v>QIAGEN QuantiTect Probe PCR +UNG Kit (200) , 204363</v>
      </c>
      <c r="H107" s="6">
        <v>5918.76</v>
      </c>
      <c r="I107" s="6">
        <f t="shared" si="3"/>
        <v>5918.76</v>
      </c>
    </row>
    <row r="108" spans="1:9">
      <c r="A108" s="6">
        <v>107</v>
      </c>
      <c r="B108" s="6" t="s">
        <v>143</v>
      </c>
      <c r="C108" s="6">
        <v>200</v>
      </c>
      <c r="D108" s="6">
        <v>204443</v>
      </c>
      <c r="E108" s="6" t="s">
        <v>3</v>
      </c>
      <c r="F108" s="6">
        <v>1</v>
      </c>
      <c r="G108" s="31" t="str">
        <f t="shared" si="4"/>
        <v>QIAGEN QuantiTect Probe RT-PCR Kit (200) , 204443</v>
      </c>
      <c r="H108" s="6">
        <v>6999.93</v>
      </c>
      <c r="I108" s="6">
        <f t="shared" si="3"/>
        <v>6999.93</v>
      </c>
    </row>
    <row r="109" spans="1:9">
      <c r="A109" s="6">
        <v>108</v>
      </c>
      <c r="B109" s="6" t="s">
        <v>144</v>
      </c>
      <c r="C109" s="6">
        <v>400</v>
      </c>
      <c r="D109" s="6">
        <v>204454</v>
      </c>
      <c r="E109" s="6" t="s">
        <v>3</v>
      </c>
      <c r="F109" s="6">
        <v>1</v>
      </c>
      <c r="G109" s="31" t="str">
        <f t="shared" si="4"/>
        <v>QIAGEN QuantiFast Probe RT-PCR Kit (400) , 204454</v>
      </c>
      <c r="H109" s="6">
        <v>6484.5599999999995</v>
      </c>
      <c r="I109" s="6">
        <f t="shared" si="3"/>
        <v>6484.5599999999995</v>
      </c>
    </row>
    <row r="110" spans="1:9">
      <c r="A110" s="6">
        <v>110</v>
      </c>
      <c r="B110" s="6" t="s">
        <v>145</v>
      </c>
      <c r="C110" s="6">
        <v>200</v>
      </c>
      <c r="D110" s="6">
        <v>204543</v>
      </c>
      <c r="E110" s="6" t="s">
        <v>3</v>
      </c>
      <c r="F110" s="6">
        <v>1</v>
      </c>
      <c r="G110" s="31" t="str">
        <f t="shared" si="4"/>
        <v>QIAGEN QuantiTect Multiplex PCR Kit (200) , 204543</v>
      </c>
      <c r="H110" s="6">
        <v>6817.89</v>
      </c>
      <c r="I110" s="6">
        <f t="shared" si="3"/>
        <v>6817.89</v>
      </c>
    </row>
    <row r="111" spans="1:9">
      <c r="A111" s="6">
        <v>111</v>
      </c>
      <c r="B111" s="6" t="s">
        <v>146</v>
      </c>
      <c r="C111" s="6">
        <v>400</v>
      </c>
      <c r="D111" s="6">
        <v>204554</v>
      </c>
      <c r="E111" s="6" t="s">
        <v>3</v>
      </c>
      <c r="F111" s="6">
        <v>1</v>
      </c>
      <c r="G111" s="31" t="str">
        <f t="shared" si="4"/>
        <v>QIAGEN QuantiFast Probe RT-PCR+ROXVial Kit(400) , 204554</v>
      </c>
      <c r="H111" s="6">
        <f>5272*1.23</f>
        <v>6484.5599999999995</v>
      </c>
      <c r="I111" s="6">
        <f>5272*1.23</f>
        <v>6484.5599999999995</v>
      </c>
    </row>
    <row r="112" spans="1:9">
      <c r="A112" s="6">
        <v>113</v>
      </c>
      <c r="B112" s="6" t="s">
        <v>147</v>
      </c>
      <c r="C112" s="6">
        <v>200</v>
      </c>
      <c r="D112" s="6">
        <v>204643</v>
      </c>
      <c r="E112" s="6" t="s">
        <v>3</v>
      </c>
      <c r="F112" s="6">
        <v>1</v>
      </c>
      <c r="G112" s="31" t="str">
        <f t="shared" si="4"/>
        <v>QIAGEN QuantiTect Multiplex RT-PCR Kit (200) , 204643</v>
      </c>
      <c r="H112" s="6">
        <v>9228.69</v>
      </c>
      <c r="I112" s="6">
        <f t="shared" si="3"/>
        <v>9228.69</v>
      </c>
    </row>
    <row r="113" spans="1:9">
      <c r="A113" s="6">
        <v>114</v>
      </c>
      <c r="B113" s="6" t="s">
        <v>148</v>
      </c>
      <c r="C113" s="6">
        <v>400</v>
      </c>
      <c r="D113" s="6">
        <v>204654</v>
      </c>
      <c r="E113" s="6" t="s">
        <v>3</v>
      </c>
      <c r="F113" s="6">
        <v>1</v>
      </c>
      <c r="G113" s="31" t="str">
        <f t="shared" si="4"/>
        <v>QIAGEN QuantiFast Multiplex PCR Kit (400) , 204654</v>
      </c>
      <c r="H113" s="6">
        <v>5821.59</v>
      </c>
      <c r="I113" s="6">
        <f t="shared" si="3"/>
        <v>5821.59</v>
      </c>
    </row>
    <row r="114" spans="1:9">
      <c r="A114" s="6">
        <v>115</v>
      </c>
      <c r="B114" s="6" t="s">
        <v>149</v>
      </c>
      <c r="C114" s="6">
        <v>200</v>
      </c>
      <c r="D114" s="6">
        <v>204743</v>
      </c>
      <c r="E114" s="6" t="s">
        <v>3</v>
      </c>
      <c r="F114" s="6">
        <v>1</v>
      </c>
      <c r="G114" s="31" t="str">
        <f t="shared" si="4"/>
        <v>QIAGEN QuantiTect Multiplex PCR NoROX Kit (200) , 204743</v>
      </c>
      <c r="H114" s="6">
        <v>6640.7699999999995</v>
      </c>
      <c r="I114" s="6">
        <f t="shared" si="3"/>
        <v>6640.7699999999995</v>
      </c>
    </row>
    <row r="115" spans="1:9">
      <c r="A115" s="6">
        <v>117</v>
      </c>
      <c r="B115" s="6" t="s">
        <v>150</v>
      </c>
      <c r="C115" s="6">
        <v>200</v>
      </c>
      <c r="D115" s="6">
        <v>204843</v>
      </c>
      <c r="E115" s="6" t="s">
        <v>3</v>
      </c>
      <c r="F115" s="6">
        <v>1</v>
      </c>
      <c r="G115" s="31" t="str">
        <f t="shared" si="4"/>
        <v>QIAGEN QuantiTect Multiplex RT-PCR NR Kit (200) , 204843</v>
      </c>
      <c r="H115" s="6">
        <v>9183.18</v>
      </c>
      <c r="I115" s="6">
        <f t="shared" si="3"/>
        <v>9183.18</v>
      </c>
    </row>
    <row r="116" spans="1:9">
      <c r="A116" s="6">
        <v>118</v>
      </c>
      <c r="B116" s="6" t="s">
        <v>151</v>
      </c>
      <c r="C116" s="6">
        <v>400</v>
      </c>
      <c r="D116" s="6">
        <v>204854</v>
      </c>
      <c r="E116" s="6" t="s">
        <v>3</v>
      </c>
      <c r="F116" s="6">
        <v>1</v>
      </c>
      <c r="G116" s="31" t="str">
        <f t="shared" si="4"/>
        <v>QIAGEN QuantiFast Multiplex RT-PCR Kit (400) , 204854</v>
      </c>
      <c r="H116" s="6">
        <v>7672.74</v>
      </c>
      <c r="I116" s="6">
        <f t="shared" si="3"/>
        <v>7672.74</v>
      </c>
    </row>
    <row r="117" spans="1:9">
      <c r="A117" s="6">
        <v>121</v>
      </c>
      <c r="B117" s="6" t="s">
        <v>152</v>
      </c>
      <c r="C117" s="6">
        <v>50</v>
      </c>
      <c r="D117" s="6">
        <v>205111</v>
      </c>
      <c r="E117" s="6" t="s">
        <v>3</v>
      </c>
      <c r="F117" s="6">
        <v>1</v>
      </c>
      <c r="G117" s="31" t="str">
        <f t="shared" si="4"/>
        <v>QIAGEN Omniscript RT Kit (50) , 205111</v>
      </c>
      <c r="H117" s="6">
        <v>2292.7199999999998</v>
      </c>
      <c r="I117" s="6">
        <f t="shared" si="3"/>
        <v>2292.7199999999998</v>
      </c>
    </row>
    <row r="118" spans="1:9">
      <c r="A118" s="6">
        <v>122</v>
      </c>
      <c r="B118" s="6" t="s">
        <v>153</v>
      </c>
      <c r="C118" s="6">
        <v>200</v>
      </c>
      <c r="D118" s="6">
        <v>205113</v>
      </c>
      <c r="E118" s="6" t="s">
        <v>3</v>
      </c>
      <c r="F118" s="6">
        <v>1</v>
      </c>
      <c r="G118" s="31" t="str">
        <f t="shared" si="4"/>
        <v>QIAGEN Omniscript RT Kit (200) , 205113</v>
      </c>
      <c r="H118" s="6">
        <v>7705.95</v>
      </c>
      <c r="I118" s="6">
        <f t="shared" si="3"/>
        <v>7705.95</v>
      </c>
    </row>
    <row r="119" spans="1:9">
      <c r="A119" s="6">
        <v>123</v>
      </c>
      <c r="B119" s="6" t="s">
        <v>154</v>
      </c>
      <c r="C119" s="6">
        <v>50</v>
      </c>
      <c r="D119" s="6">
        <v>205211</v>
      </c>
      <c r="E119" s="6" t="s">
        <v>3</v>
      </c>
      <c r="F119" s="6">
        <v>1</v>
      </c>
      <c r="G119" s="31" t="str">
        <f t="shared" si="4"/>
        <v>QIAGEN Sensiscript RT Kit (50) , 205211</v>
      </c>
      <c r="H119" s="6">
        <v>2491.98</v>
      </c>
      <c r="I119" s="6">
        <f t="shared" si="3"/>
        <v>2491.98</v>
      </c>
    </row>
    <row r="120" spans="1:9">
      <c r="A120" s="6">
        <v>124</v>
      </c>
      <c r="B120" s="6" t="s">
        <v>155</v>
      </c>
      <c r="C120" s="6">
        <v>200</v>
      </c>
      <c r="D120" s="6">
        <v>205213</v>
      </c>
      <c r="E120" s="6" t="s">
        <v>3</v>
      </c>
      <c r="F120" s="6">
        <v>1</v>
      </c>
      <c r="G120" s="31" t="str">
        <f t="shared" si="4"/>
        <v>QIAGEN Sensiscript RT Kit (200) , 205213</v>
      </c>
      <c r="H120" s="6">
        <v>8568.18</v>
      </c>
      <c r="I120" s="6">
        <f t="shared" si="3"/>
        <v>8568.18</v>
      </c>
    </row>
    <row r="121" spans="1:9">
      <c r="A121" s="6">
        <v>125</v>
      </c>
      <c r="B121" s="6" t="s">
        <v>156</v>
      </c>
      <c r="C121" s="6">
        <v>50</v>
      </c>
      <c r="D121" s="6">
        <v>205311</v>
      </c>
      <c r="E121" s="6" t="s">
        <v>3</v>
      </c>
      <c r="F121" s="6">
        <v>1</v>
      </c>
      <c r="G121" s="31" t="str">
        <f t="shared" si="4"/>
        <v>QIAGEN QuantiTect Reverse Transcription Kit (50) , 205311</v>
      </c>
      <c r="H121" s="6">
        <v>3148.8</v>
      </c>
      <c r="I121" s="6">
        <f t="shared" si="3"/>
        <v>3148.8</v>
      </c>
    </row>
    <row r="122" spans="1:9">
      <c r="A122" s="6">
        <v>126</v>
      </c>
      <c r="B122" s="6" t="s">
        <v>157</v>
      </c>
      <c r="C122" s="6">
        <v>200</v>
      </c>
      <c r="D122" s="6">
        <v>205313</v>
      </c>
      <c r="E122" s="6" t="s">
        <v>3</v>
      </c>
      <c r="F122" s="6">
        <v>1</v>
      </c>
      <c r="G122" s="31" t="str">
        <f t="shared" si="4"/>
        <v>QIAGEN QuantiTect Reverse Transcription Kit (200) , 205313</v>
      </c>
      <c r="H122" s="6">
        <v>10549.71</v>
      </c>
      <c r="I122" s="6">
        <f t="shared" si="3"/>
        <v>10549.71</v>
      </c>
    </row>
    <row r="123" spans="1:9">
      <c r="A123" s="6">
        <v>127</v>
      </c>
      <c r="B123" s="6" t="s">
        <v>158</v>
      </c>
      <c r="C123" s="6">
        <v>10</v>
      </c>
      <c r="D123" s="6">
        <v>205410</v>
      </c>
      <c r="E123" s="6" t="s">
        <v>3</v>
      </c>
      <c r="F123" s="6">
        <v>1</v>
      </c>
      <c r="G123" s="31" t="str">
        <f t="shared" si="4"/>
        <v>QIAGEN QuantiNova Reverse Transcription Kit (10) , 205410</v>
      </c>
      <c r="H123" s="6">
        <f>2263*1.23</f>
        <v>2783.49</v>
      </c>
      <c r="I123" s="6">
        <f t="shared" si="3"/>
        <v>2783.49</v>
      </c>
    </row>
    <row r="124" spans="1:9">
      <c r="A124" s="6">
        <v>128</v>
      </c>
      <c r="B124" s="6" t="s">
        <v>159</v>
      </c>
      <c r="C124" s="6">
        <v>50</v>
      </c>
      <c r="D124" s="6">
        <v>205411</v>
      </c>
      <c r="E124" s="6" t="s">
        <v>3</v>
      </c>
      <c r="F124" s="6">
        <v>1</v>
      </c>
      <c r="G124" s="31" t="str">
        <f t="shared" si="4"/>
        <v>QIAGEN QuantiNova Reverse Transcription Kit (50) , 205411</v>
      </c>
      <c r="H124" s="6">
        <v>2783.49</v>
      </c>
      <c r="I124" s="6">
        <f t="shared" si="3"/>
        <v>2783.49</v>
      </c>
    </row>
    <row r="125" spans="1:9">
      <c r="A125" s="6">
        <v>129</v>
      </c>
      <c r="B125" s="6" t="s">
        <v>160</v>
      </c>
      <c r="C125" s="6">
        <v>200</v>
      </c>
      <c r="D125" s="6">
        <v>205413</v>
      </c>
      <c r="E125" s="6" t="s">
        <v>3</v>
      </c>
      <c r="F125" s="6">
        <v>1</v>
      </c>
      <c r="G125" s="31" t="str">
        <f t="shared" si="4"/>
        <v>QIAGEN QuantiNova Reverse Transcription Kit (200) , 205413</v>
      </c>
      <c r="H125" s="6">
        <v>9276.66</v>
      </c>
      <c r="I125" s="6">
        <f t="shared" si="3"/>
        <v>9276.66</v>
      </c>
    </row>
    <row r="126" spans="1:9">
      <c r="A126" s="6">
        <v>130</v>
      </c>
      <c r="B126" s="6" t="s">
        <v>161</v>
      </c>
      <c r="C126" s="6">
        <v>100</v>
      </c>
      <c r="D126" s="6">
        <v>206143</v>
      </c>
      <c r="E126" s="6" t="s">
        <v>3</v>
      </c>
      <c r="F126" s="6">
        <v>1</v>
      </c>
      <c r="G126" s="31" t="str">
        <f t="shared" si="4"/>
        <v>QIAGEN QIAGEN Multiplex PCR Kit (100) , 206143</v>
      </c>
      <c r="H126" s="6">
        <v>2179.56</v>
      </c>
      <c r="I126" s="6">
        <f t="shared" si="3"/>
        <v>2179.56</v>
      </c>
    </row>
    <row r="127" spans="1:9">
      <c r="A127" s="6">
        <v>131</v>
      </c>
      <c r="B127" s="6" t="s">
        <v>162</v>
      </c>
      <c r="C127" s="6">
        <v>100</v>
      </c>
      <c r="D127" s="6">
        <v>206152</v>
      </c>
      <c r="E127" s="6" t="s">
        <v>3</v>
      </c>
      <c r="F127" s="6">
        <v>1</v>
      </c>
      <c r="G127" s="31" t="str">
        <f t="shared" si="4"/>
        <v>QIAGEN QIAGEN Multiplex PCR Plus Kit (100) , 206152</v>
      </c>
      <c r="H127" s="6">
        <v>1837.62</v>
      </c>
      <c r="I127" s="6">
        <f t="shared" si="3"/>
        <v>1837.62</v>
      </c>
    </row>
    <row r="128" spans="1:9">
      <c r="A128" s="6">
        <v>132</v>
      </c>
      <c r="B128" s="6" t="s">
        <v>163</v>
      </c>
      <c r="C128" s="6">
        <v>200</v>
      </c>
      <c r="D128" s="6">
        <v>206243</v>
      </c>
      <c r="E128" s="6" t="s">
        <v>3</v>
      </c>
      <c r="F128" s="6">
        <v>1</v>
      </c>
      <c r="G128" s="31" t="str">
        <f t="shared" si="4"/>
        <v>QIAGEN Type-it Microsatellite PCR Kit (200) , 206243</v>
      </c>
      <c r="H128" s="6">
        <v>1874.52</v>
      </c>
      <c r="I128" s="6">
        <f t="shared" si="3"/>
        <v>1874.52</v>
      </c>
    </row>
    <row r="129" spans="1:9">
      <c r="A129" s="6">
        <v>133</v>
      </c>
      <c r="B129" s="6" t="s">
        <v>164</v>
      </c>
      <c r="C129" s="6">
        <v>100</v>
      </c>
      <c r="D129" s="6">
        <v>208052</v>
      </c>
      <c r="E129" s="6" t="s">
        <v>3</v>
      </c>
      <c r="F129" s="6">
        <v>1</v>
      </c>
      <c r="G129" s="31" t="str">
        <f t="shared" si="4"/>
        <v>QIAGEN QuantiNova SYBR Green PCR Kit (100) , 208052</v>
      </c>
      <c r="H129" s="6">
        <v>976.62</v>
      </c>
      <c r="I129" s="6">
        <f t="shared" si="3"/>
        <v>976.62</v>
      </c>
    </row>
    <row r="130" spans="1:9">
      <c r="A130" s="6">
        <v>134</v>
      </c>
      <c r="B130" s="6" t="s">
        <v>165</v>
      </c>
      <c r="C130" s="6">
        <v>500</v>
      </c>
      <c r="D130" s="6">
        <v>208054</v>
      </c>
      <c r="E130" s="6" t="s">
        <v>3</v>
      </c>
      <c r="F130" s="6">
        <v>1</v>
      </c>
      <c r="G130" s="31" t="str">
        <f t="shared" si="4"/>
        <v>QIAGEN QuantiNova SYBR Green PCR Kit (500) , 208054</v>
      </c>
      <c r="H130" s="6">
        <v>4076.22</v>
      </c>
      <c r="I130" s="6">
        <f t="shared" si="3"/>
        <v>4076.22</v>
      </c>
    </row>
    <row r="131" spans="1:9">
      <c r="A131" s="6">
        <v>135</v>
      </c>
      <c r="B131" s="6" t="s">
        <v>166</v>
      </c>
      <c r="C131" s="6">
        <v>100</v>
      </c>
      <c r="D131" s="6">
        <v>208152</v>
      </c>
      <c r="E131" s="6" t="s">
        <v>3</v>
      </c>
      <c r="F131" s="6">
        <v>1</v>
      </c>
      <c r="G131" s="31" t="str">
        <f t="shared" si="4"/>
        <v>QIAGEN QuantiNova SYBR Green RT-PCR Kit (100) , 208152</v>
      </c>
      <c r="H131" s="6">
        <v>2114.37</v>
      </c>
      <c r="I131" s="6">
        <f t="shared" si="3"/>
        <v>2114.37</v>
      </c>
    </row>
    <row r="132" spans="1:9">
      <c r="A132" s="6">
        <v>136</v>
      </c>
      <c r="B132" s="6" t="s">
        <v>167</v>
      </c>
      <c r="C132" s="6">
        <v>500</v>
      </c>
      <c r="D132" s="6">
        <v>208154</v>
      </c>
      <c r="E132" s="6" t="s">
        <v>3</v>
      </c>
      <c r="F132" s="6">
        <v>1</v>
      </c>
      <c r="G132" s="31" t="str">
        <f t="shared" si="4"/>
        <v>QIAGEN QuantiNova SYBR Green RT-PCR Kit (500) , 208154</v>
      </c>
      <c r="H132" s="6">
        <v>8565.7199999999993</v>
      </c>
      <c r="I132" s="6">
        <f t="shared" si="3"/>
        <v>8565.7199999999993</v>
      </c>
    </row>
    <row r="133" spans="1:9">
      <c r="A133" s="6">
        <v>137</v>
      </c>
      <c r="B133" s="6" t="s">
        <v>168</v>
      </c>
      <c r="C133" s="6">
        <v>100</v>
      </c>
      <c r="D133" s="6">
        <v>208252</v>
      </c>
      <c r="E133" s="6" t="s">
        <v>3</v>
      </c>
      <c r="F133" s="6">
        <v>1</v>
      </c>
      <c r="G133" s="31" t="str">
        <f t="shared" si="4"/>
        <v>QIAGEN QuantiNova Probe PCR Kit (100) , 208252</v>
      </c>
      <c r="H133" s="6">
        <v>1001.22</v>
      </c>
      <c r="I133" s="6">
        <f t="shared" si="3"/>
        <v>1001.22</v>
      </c>
    </row>
    <row r="134" spans="1:9">
      <c r="A134" s="6">
        <v>138</v>
      </c>
      <c r="B134" s="6" t="s">
        <v>169</v>
      </c>
      <c r="C134" s="6">
        <v>500</v>
      </c>
      <c r="D134" s="6">
        <v>208254</v>
      </c>
      <c r="E134" s="6" t="s">
        <v>3</v>
      </c>
      <c r="F134" s="6">
        <v>1</v>
      </c>
      <c r="G134" s="31" t="str">
        <f t="shared" si="4"/>
        <v>QIAGEN QuantiNova Probe PCR Kit (500) , 208254</v>
      </c>
      <c r="H134" s="6">
        <v>4772.3999999999996</v>
      </c>
      <c r="I134" s="6">
        <f t="shared" ref="I134:I191" si="5">H134*F134</f>
        <v>4772.3999999999996</v>
      </c>
    </row>
    <row r="135" spans="1:9">
      <c r="A135" s="6">
        <v>139</v>
      </c>
      <c r="B135" s="6" t="s">
        <v>170</v>
      </c>
      <c r="C135" s="6">
        <v>100</v>
      </c>
      <c r="D135" s="6">
        <v>208352</v>
      </c>
      <c r="E135" s="6" t="s">
        <v>3</v>
      </c>
      <c r="F135" s="6">
        <v>1</v>
      </c>
      <c r="G135" s="31" t="str">
        <f t="shared" si="4"/>
        <v>QIAGEN QuantiNova Probe RT-PCR Kit (100) , 208352</v>
      </c>
      <c r="H135" s="6">
        <v>1910.19</v>
      </c>
      <c r="I135" s="6">
        <f t="shared" si="5"/>
        <v>1910.19</v>
      </c>
    </row>
    <row r="136" spans="1:9">
      <c r="A136" s="6">
        <v>140</v>
      </c>
      <c r="B136" s="6" t="s">
        <v>171</v>
      </c>
      <c r="C136" s="6">
        <v>500</v>
      </c>
      <c r="D136" s="6">
        <v>208354</v>
      </c>
      <c r="E136" s="6" t="s">
        <v>3</v>
      </c>
      <c r="F136" s="6">
        <v>1</v>
      </c>
      <c r="G136" s="31" t="str">
        <f t="shared" si="4"/>
        <v>QIAGEN QuantiNova Probe RT-PCR Kit (500) , 208354</v>
      </c>
      <c r="H136" s="6">
        <v>7421.82</v>
      </c>
      <c r="I136" s="6">
        <f t="shared" si="5"/>
        <v>7421.82</v>
      </c>
    </row>
    <row r="137" spans="1:9">
      <c r="A137" s="6">
        <v>141</v>
      </c>
      <c r="B137" s="6" t="s">
        <v>172</v>
      </c>
      <c r="C137" s="6">
        <v>100</v>
      </c>
      <c r="D137" s="6">
        <v>208452</v>
      </c>
      <c r="E137" s="6" t="s">
        <v>3</v>
      </c>
      <c r="F137" s="6">
        <v>1</v>
      </c>
      <c r="G137" s="31" t="str">
        <f t="shared" si="4"/>
        <v>QIAGEN QuantiNova Multiplex PCR Kit (100) , 208452</v>
      </c>
      <c r="H137" s="6">
        <v>1218.93</v>
      </c>
      <c r="I137" s="6">
        <f t="shared" si="5"/>
        <v>1218.93</v>
      </c>
    </row>
    <row r="138" spans="1:9">
      <c r="A138" s="6">
        <v>142</v>
      </c>
      <c r="B138" s="6" t="s">
        <v>173</v>
      </c>
      <c r="C138" s="6">
        <v>500</v>
      </c>
      <c r="D138" s="6">
        <v>208454</v>
      </c>
      <c r="E138" s="6" t="s">
        <v>3</v>
      </c>
      <c r="F138" s="6">
        <v>1</v>
      </c>
      <c r="G138" s="31" t="str">
        <f t="shared" si="4"/>
        <v>QIAGEN QuantiNova Multiplex PCR Kit (500) , 208454</v>
      </c>
      <c r="H138" s="6">
        <v>5671.53</v>
      </c>
      <c r="I138" s="6">
        <f t="shared" si="5"/>
        <v>5671.53</v>
      </c>
    </row>
    <row r="139" spans="1:9">
      <c r="A139" s="6">
        <v>143</v>
      </c>
      <c r="B139" s="6" t="s">
        <v>174</v>
      </c>
      <c r="C139" s="6">
        <v>25</v>
      </c>
      <c r="D139" s="6">
        <v>210210</v>
      </c>
      <c r="E139" s="6" t="s">
        <v>3</v>
      </c>
      <c r="F139" s="6">
        <v>1</v>
      </c>
      <c r="G139" s="31" t="str">
        <f t="shared" si="4"/>
        <v>QIAGEN QIAGEN OneStep RT-PCR Kit (25) , 210210</v>
      </c>
      <c r="H139" s="6">
        <v>1399.74</v>
      </c>
      <c r="I139" s="6">
        <f t="shared" si="5"/>
        <v>1399.74</v>
      </c>
    </row>
    <row r="140" spans="1:9">
      <c r="A140" s="6">
        <v>144</v>
      </c>
      <c r="B140" s="6" t="s">
        <v>175</v>
      </c>
      <c r="C140" s="6">
        <v>100</v>
      </c>
      <c r="D140" s="6">
        <v>210212</v>
      </c>
      <c r="E140" s="6" t="s">
        <v>3</v>
      </c>
      <c r="F140" s="6">
        <v>1</v>
      </c>
      <c r="G140" s="31" t="str">
        <f t="shared" si="4"/>
        <v>QIAGEN QIAGEN OneStep RT-PCR Kit (100) , 210212</v>
      </c>
      <c r="H140" s="6">
        <v>4707.21</v>
      </c>
      <c r="I140" s="6">
        <f t="shared" si="5"/>
        <v>4707.21</v>
      </c>
    </row>
    <row r="141" spans="1:9">
      <c r="A141" s="6">
        <v>145</v>
      </c>
      <c r="B141" s="6" t="s">
        <v>176</v>
      </c>
      <c r="C141" s="6">
        <v>50</v>
      </c>
      <c r="D141" s="6">
        <v>217004</v>
      </c>
      <c r="E141" s="6" t="s">
        <v>3</v>
      </c>
      <c r="F141" s="6">
        <v>1</v>
      </c>
      <c r="G141" s="31" t="str">
        <f t="shared" si="4"/>
        <v>QIAGEN miRNeasy Mini Kit (50) , 217004</v>
      </c>
      <c r="H141" s="6">
        <v>3279.18</v>
      </c>
      <c r="I141" s="6">
        <f t="shared" si="5"/>
        <v>3279.18</v>
      </c>
    </row>
    <row r="142" spans="1:9">
      <c r="A142" s="6">
        <v>146</v>
      </c>
      <c r="B142" s="6" t="s">
        <v>177</v>
      </c>
      <c r="C142" s="6">
        <v>50</v>
      </c>
      <c r="D142" s="6">
        <v>217084</v>
      </c>
      <c r="E142" s="6" t="s">
        <v>3</v>
      </c>
      <c r="F142" s="6">
        <v>1</v>
      </c>
      <c r="G142" s="31" t="str">
        <f t="shared" ref="G142:G194" si="6">CONCATENATE("QIAGEN ",B142," , ",D142)</f>
        <v>QIAGEN miRNeasy Micro Kit (50) , 217084</v>
      </c>
      <c r="H142" s="6">
        <v>3547.32</v>
      </c>
      <c r="I142" s="6">
        <f t="shared" si="5"/>
        <v>3547.32</v>
      </c>
    </row>
    <row r="143" spans="1:9">
      <c r="A143" s="6">
        <v>147</v>
      </c>
      <c r="B143" s="6" t="s">
        <v>178</v>
      </c>
      <c r="C143" s="6">
        <v>50</v>
      </c>
      <c r="D143" s="6">
        <v>217184</v>
      </c>
      <c r="E143" s="6" t="s">
        <v>3</v>
      </c>
      <c r="F143" s="6">
        <v>1</v>
      </c>
      <c r="G143" s="31" t="str">
        <f t="shared" si="6"/>
        <v>QIAGEN miRNeasy Serum/Plasma Kit (50) , 217184</v>
      </c>
      <c r="H143" s="6">
        <v>4065.15</v>
      </c>
      <c r="I143" s="6">
        <f t="shared" si="5"/>
        <v>4065.15</v>
      </c>
    </row>
    <row r="144" spans="1:9">
      <c r="A144" s="6">
        <v>148</v>
      </c>
      <c r="B144" s="6" t="s">
        <v>179</v>
      </c>
      <c r="C144" s="6">
        <v>50</v>
      </c>
      <c r="D144" s="6">
        <v>217504</v>
      </c>
      <c r="E144" s="6" t="s">
        <v>3</v>
      </c>
      <c r="F144" s="6">
        <v>1</v>
      </c>
      <c r="G144" s="31" t="str">
        <f t="shared" si="6"/>
        <v>QIAGEN miRNeasy FFPE Kit (50) , 217504</v>
      </c>
      <c r="H144" s="6">
        <v>3926.16</v>
      </c>
      <c r="I144" s="6">
        <f t="shared" si="5"/>
        <v>3926.16</v>
      </c>
    </row>
    <row r="145" spans="1:9">
      <c r="A145" s="6">
        <v>149</v>
      </c>
      <c r="B145" s="6" t="s">
        <v>180</v>
      </c>
      <c r="C145" s="6">
        <v>50</v>
      </c>
      <c r="D145" s="6">
        <v>220211</v>
      </c>
      <c r="E145" s="6" t="s">
        <v>3</v>
      </c>
      <c r="F145" s="6">
        <v>1</v>
      </c>
      <c r="G145" s="31" t="str">
        <f t="shared" si="6"/>
        <v>QIAGEN QIAGEN OneStep Ahead RT-PCR Kit (50) , 220211</v>
      </c>
      <c r="H145" s="6">
        <v>1431.72</v>
      </c>
      <c r="I145" s="6">
        <f t="shared" si="5"/>
        <v>1431.72</v>
      </c>
    </row>
    <row r="146" spans="1:9">
      <c r="A146" s="6">
        <v>150</v>
      </c>
      <c r="B146" s="6" t="s">
        <v>181</v>
      </c>
      <c r="C146" s="6">
        <v>200</v>
      </c>
      <c r="D146" s="6">
        <v>220213</v>
      </c>
      <c r="E146" s="6" t="s">
        <v>3</v>
      </c>
      <c r="F146" s="6">
        <v>1</v>
      </c>
      <c r="G146" s="31" t="str">
        <f t="shared" si="6"/>
        <v>QIAGEN QIAGEN OneStep Ahead RT-PCR Kit (200) , 220213</v>
      </c>
      <c r="H146" s="6">
        <v>4812.99</v>
      </c>
      <c r="I146" s="6">
        <f t="shared" si="5"/>
        <v>4812.99</v>
      </c>
    </row>
    <row r="147" spans="1:9">
      <c r="A147" s="6">
        <v>151</v>
      </c>
      <c r="B147" s="6" t="s">
        <v>182</v>
      </c>
      <c r="C147" s="6" t="s">
        <v>183</v>
      </c>
      <c r="D147" s="6">
        <v>301704</v>
      </c>
      <c r="E147" s="6" t="s">
        <v>3</v>
      </c>
      <c r="F147" s="6">
        <v>1</v>
      </c>
      <c r="G147" s="31" t="str">
        <f t="shared" si="6"/>
        <v>QIAGEN HiPerFect Transfection Reagent (0.5 ml) , 301704</v>
      </c>
      <c r="H147" s="6">
        <v>2105.7599999999998</v>
      </c>
      <c r="I147" s="6">
        <f t="shared" si="5"/>
        <v>2105.7599999999998</v>
      </c>
    </row>
    <row r="148" spans="1:9">
      <c r="A148" s="6">
        <v>152</v>
      </c>
      <c r="B148" s="6" t="s">
        <v>184</v>
      </c>
      <c r="C148" s="6" t="s">
        <v>185</v>
      </c>
      <c r="D148" s="6">
        <v>301705</v>
      </c>
      <c r="E148" s="6" t="s">
        <v>3</v>
      </c>
      <c r="F148" s="6">
        <v>1</v>
      </c>
      <c r="G148" s="31" t="str">
        <f t="shared" si="6"/>
        <v>QIAGEN HiPerFectTransfection Reagent (1 ml) , 301705</v>
      </c>
      <c r="H148" s="6">
        <v>3760.11</v>
      </c>
      <c r="I148" s="6">
        <f t="shared" si="5"/>
        <v>3760.11</v>
      </c>
    </row>
    <row r="149" spans="1:9">
      <c r="A149" s="6">
        <v>153</v>
      </c>
      <c r="B149" s="6" t="s">
        <v>332</v>
      </c>
      <c r="C149" s="6">
        <v>200</v>
      </c>
      <c r="D149" s="6">
        <v>330001</v>
      </c>
      <c r="E149" s="6" t="s">
        <v>3</v>
      </c>
      <c r="F149" s="6">
        <v>1</v>
      </c>
      <c r="G149" s="31" t="str">
        <f t="shared" si="6"/>
        <v>QIAGEN RT2 qPCR Primer Assay , 330001</v>
      </c>
      <c r="H149" s="6">
        <v>1490.76</v>
      </c>
      <c r="I149" s="6">
        <f t="shared" si="5"/>
        <v>1490.76</v>
      </c>
    </row>
    <row r="150" spans="1:9">
      <c r="A150" s="6">
        <v>154</v>
      </c>
      <c r="B150" s="6" t="s">
        <v>186</v>
      </c>
      <c r="C150" s="6" t="s">
        <v>187</v>
      </c>
      <c r="D150" s="6">
        <v>330025</v>
      </c>
      <c r="E150" s="6" t="s">
        <v>3</v>
      </c>
      <c r="F150" s="6">
        <v>1</v>
      </c>
      <c r="G150" s="31" t="str">
        <f t="shared" si="6"/>
        <v>QIAGEN Microbial DNA qPCR Assays , 330025</v>
      </c>
      <c r="H150" s="6">
        <v>5253.33</v>
      </c>
      <c r="I150" s="6">
        <f t="shared" si="5"/>
        <v>5253.33</v>
      </c>
    </row>
    <row r="151" spans="1:9">
      <c r="A151" s="6">
        <v>155</v>
      </c>
      <c r="B151" s="6" t="s">
        <v>188</v>
      </c>
      <c r="C151" s="6" t="s">
        <v>189</v>
      </c>
      <c r="D151" s="6">
        <v>330033</v>
      </c>
      <c r="E151" s="6" t="s">
        <v>3</v>
      </c>
      <c r="F151" s="6">
        <v>1</v>
      </c>
      <c r="G151" s="31" t="str">
        <f t="shared" si="6"/>
        <v>QIAGEN Microbial DNA qPCR Assay Kits , 330033</v>
      </c>
      <c r="H151" s="6">
        <v>2124.21</v>
      </c>
      <c r="I151" s="6">
        <f t="shared" si="5"/>
        <v>2124.21</v>
      </c>
    </row>
    <row r="152" spans="1:9">
      <c r="A152" s="6">
        <v>156</v>
      </c>
      <c r="B152" s="6" t="s">
        <v>190</v>
      </c>
      <c r="C152" s="6">
        <v>12</v>
      </c>
      <c r="D152" s="6">
        <v>330401</v>
      </c>
      <c r="E152" s="6" t="s">
        <v>3</v>
      </c>
      <c r="F152" s="6">
        <v>1</v>
      </c>
      <c r="G152" s="31" t="str">
        <f t="shared" si="6"/>
        <v>QIAGEN RP First Strand Kit , 330401</v>
      </c>
      <c r="H152" s="6">
        <v>2120.52</v>
      </c>
      <c r="I152" s="6">
        <f t="shared" si="5"/>
        <v>2120.52</v>
      </c>
    </row>
    <row r="153" spans="1:9">
      <c r="A153" s="6">
        <v>157</v>
      </c>
      <c r="B153" s="6" t="s">
        <v>333</v>
      </c>
      <c r="C153" s="6">
        <v>50</v>
      </c>
      <c r="D153" s="6">
        <v>330404</v>
      </c>
      <c r="E153" s="6" t="s">
        <v>3</v>
      </c>
      <c r="F153" s="6">
        <v>1</v>
      </c>
      <c r="G153" s="31" t="str">
        <f t="shared" si="6"/>
        <v>QIAGEN RT2 First Strand Kit (50) , 330404</v>
      </c>
      <c r="H153" s="6">
        <v>3771.18</v>
      </c>
      <c r="I153" s="6">
        <f t="shared" si="5"/>
        <v>3771.18</v>
      </c>
    </row>
    <row r="154" spans="1:9">
      <c r="A154" s="6">
        <v>158</v>
      </c>
      <c r="B154" s="6" t="s">
        <v>334</v>
      </c>
      <c r="C154" s="6">
        <v>2</v>
      </c>
      <c r="D154" s="6">
        <v>330500</v>
      </c>
      <c r="E154" s="6" t="s">
        <v>3</v>
      </c>
      <c r="F154" s="6">
        <v>1</v>
      </c>
      <c r="G154" s="31" t="str">
        <f t="shared" si="6"/>
        <v>QIAGEN RT2 qPCR SYBR Green MasterMix -2 , 330500</v>
      </c>
      <c r="H154" s="6">
        <v>2269.35</v>
      </c>
      <c r="I154" s="6">
        <f t="shared" si="5"/>
        <v>2269.35</v>
      </c>
    </row>
    <row r="155" spans="1:9">
      <c r="A155" s="6">
        <v>159</v>
      </c>
      <c r="B155" s="6" t="s">
        <v>335</v>
      </c>
      <c r="C155" s="6">
        <v>8</v>
      </c>
      <c r="D155" s="6">
        <v>330501</v>
      </c>
      <c r="E155" s="6" t="s">
        <v>3</v>
      </c>
      <c r="F155" s="6">
        <v>1</v>
      </c>
      <c r="G155" s="31" t="str">
        <f t="shared" si="6"/>
        <v>QIAGEN RP qPCR SYBR Green MasterMix-8 , 330501</v>
      </c>
      <c r="H155" s="6">
        <v>8504.2199999999993</v>
      </c>
      <c r="I155" s="6">
        <f t="shared" si="5"/>
        <v>8504.2199999999993</v>
      </c>
    </row>
    <row r="156" spans="1:9">
      <c r="A156" s="6">
        <v>160</v>
      </c>
      <c r="B156" s="6" t="s">
        <v>191</v>
      </c>
      <c r="C156" s="6">
        <v>12</v>
      </c>
      <c r="D156" s="6">
        <v>330502</v>
      </c>
      <c r="E156" s="6" t="s">
        <v>3</v>
      </c>
      <c r="F156" s="6">
        <v>1</v>
      </c>
      <c r="G156" s="31" t="str">
        <f t="shared" si="6"/>
        <v>QIAGEN RP qPCR SYBR Green MasterMix-12 , 330502</v>
      </c>
      <c r="H156" s="6">
        <v>12188.07</v>
      </c>
      <c r="I156" s="6">
        <f t="shared" si="5"/>
        <v>12188.07</v>
      </c>
    </row>
    <row r="157" spans="1:9">
      <c r="A157" s="6">
        <v>161</v>
      </c>
      <c r="B157" s="6" t="s">
        <v>192</v>
      </c>
      <c r="C157" s="6">
        <v>24</v>
      </c>
      <c r="D157" s="6">
        <v>330503</v>
      </c>
      <c r="E157" s="6" t="s">
        <v>3</v>
      </c>
      <c r="F157" s="6">
        <v>1</v>
      </c>
      <c r="G157" s="31" t="str">
        <f t="shared" si="6"/>
        <v>QIAGEN RP qPCR SYBR Green MasterMix-24 , 330503</v>
      </c>
      <c r="H157" s="6">
        <v>19718.13</v>
      </c>
      <c r="I157" s="6">
        <f t="shared" si="5"/>
        <v>19718.13</v>
      </c>
    </row>
    <row r="158" spans="1:9">
      <c r="A158" s="6">
        <v>162</v>
      </c>
      <c r="B158" s="6" t="s">
        <v>193</v>
      </c>
      <c r="C158" s="6">
        <v>6</v>
      </c>
      <c r="D158" s="6">
        <v>330504</v>
      </c>
      <c r="E158" s="6" t="s">
        <v>3</v>
      </c>
      <c r="F158" s="6">
        <v>1</v>
      </c>
      <c r="G158" s="31" t="str">
        <f t="shared" si="6"/>
        <v>QIAGEN RP qPCR SYBR Green MasterMix -6 , 330504</v>
      </c>
      <c r="H158" s="6">
        <v>6731.79</v>
      </c>
      <c r="I158" s="6">
        <f t="shared" si="5"/>
        <v>6731.79</v>
      </c>
    </row>
    <row r="159" spans="1:9">
      <c r="A159" s="6">
        <v>163</v>
      </c>
      <c r="B159" s="6" t="s">
        <v>194</v>
      </c>
      <c r="C159" s="6" t="s">
        <v>195</v>
      </c>
      <c r="D159" s="6">
        <v>330509</v>
      </c>
      <c r="E159" s="6" t="s">
        <v>3</v>
      </c>
      <c r="F159" s="6">
        <v>1</v>
      </c>
      <c r="G159" s="31" t="str">
        <f t="shared" si="6"/>
        <v>QIAGEN RP qPCR SYBR Green MasterMix Bulk , 330509</v>
      </c>
      <c r="H159" s="6">
        <v>16790.73</v>
      </c>
      <c r="I159" s="6">
        <f t="shared" si="5"/>
        <v>16790.73</v>
      </c>
    </row>
    <row r="160" spans="1:9">
      <c r="A160" s="6">
        <v>164</v>
      </c>
      <c r="B160" s="6" t="s">
        <v>196</v>
      </c>
      <c r="C160" s="6" t="s">
        <v>197</v>
      </c>
      <c r="D160" s="6">
        <v>929002</v>
      </c>
      <c r="E160" s="6" t="s">
        <v>3</v>
      </c>
      <c r="F160" s="6">
        <v>1</v>
      </c>
      <c r="G160" s="31" t="str">
        <f t="shared" si="6"/>
        <v>QIAGEN QIAxcel DNA High Resolution Kit (1200) , 929002</v>
      </c>
      <c r="H160" s="6">
        <v>7102.0199999999995</v>
      </c>
      <c r="I160" s="6">
        <f t="shared" si="5"/>
        <v>7102.0199999999995</v>
      </c>
    </row>
    <row r="161" spans="1:9">
      <c r="A161" s="6">
        <v>165</v>
      </c>
      <c r="B161" s="6" t="s">
        <v>198</v>
      </c>
      <c r="C161" s="6" t="s">
        <v>197</v>
      </c>
      <c r="D161" s="6">
        <v>929004</v>
      </c>
      <c r="E161" s="6" t="s">
        <v>3</v>
      </c>
      <c r="F161" s="6">
        <v>1</v>
      </c>
      <c r="G161" s="31" t="str">
        <f t="shared" si="6"/>
        <v>QIAGEN QIAxcel DNA Screening Kit (2400) , 929004</v>
      </c>
      <c r="H161" s="6">
        <v>7255.7699999999995</v>
      </c>
      <c r="I161" s="6">
        <f t="shared" si="5"/>
        <v>7255.7699999999995</v>
      </c>
    </row>
    <row r="162" spans="1:9">
      <c r="A162" s="6">
        <v>166</v>
      </c>
      <c r="B162" s="6" t="s">
        <v>199</v>
      </c>
      <c r="C162" s="6" t="s">
        <v>197</v>
      </c>
      <c r="D162" s="6">
        <v>929008</v>
      </c>
      <c r="E162" s="6" t="s">
        <v>3</v>
      </c>
      <c r="F162" s="6">
        <v>1</v>
      </c>
      <c r="G162" s="31" t="str">
        <f t="shared" si="6"/>
        <v>QIAGEN QIAxcel DNA Fast Analysis Kit (3000) , 929008</v>
      </c>
      <c r="H162" s="6">
        <v>7102.0199999999995</v>
      </c>
      <c r="I162" s="6">
        <f t="shared" si="5"/>
        <v>7102.0199999999995</v>
      </c>
    </row>
    <row r="163" spans="1:9">
      <c r="A163" s="6">
        <v>167</v>
      </c>
      <c r="B163" s="6" t="s">
        <v>200</v>
      </c>
      <c r="C163" s="6">
        <v>1200</v>
      </c>
      <c r="D163" s="6">
        <v>929104</v>
      </c>
      <c r="E163" s="6" t="s">
        <v>3</v>
      </c>
      <c r="F163" s="6">
        <v>1</v>
      </c>
      <c r="G163" s="31" t="str">
        <f t="shared" si="6"/>
        <v>QIAGEN QIAxcel RNA QC Kit v2.0 (1200) , 929104</v>
      </c>
      <c r="H163" s="6">
        <v>8510.369999999999</v>
      </c>
      <c r="I163" s="6">
        <f t="shared" si="5"/>
        <v>8510.369999999999</v>
      </c>
    </row>
    <row r="164" spans="1:9">
      <c r="A164" s="6">
        <v>168</v>
      </c>
      <c r="B164" s="6" t="s">
        <v>201</v>
      </c>
      <c r="C164" s="6" t="s">
        <v>202</v>
      </c>
      <c r="D164" s="6">
        <v>929500</v>
      </c>
      <c r="E164" s="6" t="s">
        <v>3</v>
      </c>
      <c r="F164" s="6">
        <v>1</v>
      </c>
      <c r="G164" s="31" t="str">
        <f t="shared" si="6"/>
        <v>QIAGEN QX Intensity Calibration Marker (0.6 ml) , 929500</v>
      </c>
      <c r="H164" s="6">
        <v>527.66999999999996</v>
      </c>
      <c r="I164" s="6">
        <f t="shared" si="5"/>
        <v>527.66999999999996</v>
      </c>
    </row>
    <row r="165" spans="1:9">
      <c r="A165" s="6">
        <v>169</v>
      </c>
      <c r="B165" s="6" t="s">
        <v>203</v>
      </c>
      <c r="C165" s="6" t="s">
        <v>204</v>
      </c>
      <c r="D165" s="6">
        <v>929510</v>
      </c>
      <c r="E165" s="6" t="s">
        <v>3</v>
      </c>
      <c r="F165" s="6">
        <v>1</v>
      </c>
      <c r="G165" s="31" t="str">
        <f t="shared" si="6"/>
        <v>QIAGEN QX RNA Alignment Marker (1.5 ml) , 929510</v>
      </c>
      <c r="H165" s="6">
        <v>485.84999999999997</v>
      </c>
      <c r="I165" s="6">
        <f t="shared" si="5"/>
        <v>485.84999999999997</v>
      </c>
    </row>
    <row r="166" spans="1:9">
      <c r="A166" s="6">
        <v>171</v>
      </c>
      <c r="B166" s="6" t="s">
        <v>205</v>
      </c>
      <c r="C166" s="6" t="s">
        <v>204</v>
      </c>
      <c r="D166" s="6">
        <v>929521</v>
      </c>
      <c r="E166" s="6" t="s">
        <v>3</v>
      </c>
      <c r="F166" s="6">
        <v>1</v>
      </c>
      <c r="G166" s="31" t="str">
        <f t="shared" si="6"/>
        <v>QIAGEN QX Alignment Marker 15 bp/1 kb (1.5 ml) , 929521</v>
      </c>
      <c r="H166" s="6">
        <v>638.37</v>
      </c>
      <c r="I166" s="6">
        <f t="shared" si="5"/>
        <v>638.37</v>
      </c>
    </row>
    <row r="167" spans="1:9">
      <c r="A167" s="6">
        <v>172</v>
      </c>
      <c r="B167" s="6" t="s">
        <v>206</v>
      </c>
      <c r="C167" s="6" t="s">
        <v>204</v>
      </c>
      <c r="D167" s="6">
        <v>929522</v>
      </c>
      <c r="E167" s="6" t="s">
        <v>3</v>
      </c>
      <c r="F167" s="6">
        <v>1</v>
      </c>
      <c r="G167" s="31" t="str">
        <f t="shared" si="6"/>
        <v>QIAGEN QX Alignment Marker 15 bp/3 kb (1.5 ml) , 929522</v>
      </c>
      <c r="H167" s="6">
        <v>638.37</v>
      </c>
      <c r="I167" s="6">
        <f t="shared" si="5"/>
        <v>638.37</v>
      </c>
    </row>
    <row r="168" spans="1:9">
      <c r="A168" s="6">
        <v>173</v>
      </c>
      <c r="B168" s="6" t="s">
        <v>207</v>
      </c>
      <c r="C168" s="6" t="s">
        <v>204</v>
      </c>
      <c r="D168" s="6">
        <v>929523</v>
      </c>
      <c r="E168" s="6" t="s">
        <v>3</v>
      </c>
      <c r="F168" s="6">
        <v>1</v>
      </c>
      <c r="G168" s="31" t="str">
        <f t="shared" si="6"/>
        <v>QIAGEN QX Alignment Marker 15 bp/10 kb (1.5 ml) , 929523</v>
      </c>
      <c r="H168" s="6">
        <v>638.37</v>
      </c>
      <c r="I168" s="6">
        <f t="shared" si="5"/>
        <v>638.37</v>
      </c>
    </row>
    <row r="169" spans="1:9">
      <c r="A169" s="6">
        <v>174</v>
      </c>
      <c r="B169" s="6" t="s">
        <v>208</v>
      </c>
      <c r="C169" s="6" t="s">
        <v>204</v>
      </c>
      <c r="D169" s="6">
        <v>929524</v>
      </c>
      <c r="E169" s="6" t="s">
        <v>3</v>
      </c>
      <c r="F169" s="6">
        <v>1</v>
      </c>
      <c r="G169" s="31" t="str">
        <f t="shared" si="6"/>
        <v>QIAGEN QX Alignment Marker 15 bp/15 kb (1.5 ml) , 929524</v>
      </c>
      <c r="H169" s="6">
        <v>638.37</v>
      </c>
      <c r="I169" s="6">
        <f t="shared" si="5"/>
        <v>638.37</v>
      </c>
    </row>
    <row r="170" spans="1:9">
      <c r="A170" s="6">
        <v>175</v>
      </c>
      <c r="B170" s="6" t="s">
        <v>209</v>
      </c>
      <c r="C170" s="6" t="s">
        <v>204</v>
      </c>
      <c r="D170" s="6">
        <v>929526</v>
      </c>
      <c r="E170" s="6" t="s">
        <v>3</v>
      </c>
      <c r="F170" s="6">
        <v>1</v>
      </c>
      <c r="G170" s="31" t="str">
        <f t="shared" si="6"/>
        <v>QIAGEN QX Alignment Marker 50 bp/1 kb (1.5 ml) , 929526</v>
      </c>
      <c r="H170" s="6">
        <v>638.37</v>
      </c>
      <c r="I170" s="6">
        <f t="shared" si="5"/>
        <v>638.37</v>
      </c>
    </row>
    <row r="171" spans="1:9">
      <c r="A171" s="6">
        <v>176</v>
      </c>
      <c r="B171" s="6" t="s">
        <v>210</v>
      </c>
      <c r="C171" s="6" t="s">
        <v>204</v>
      </c>
      <c r="D171" s="6">
        <v>929529</v>
      </c>
      <c r="E171" s="6" t="s">
        <v>3</v>
      </c>
      <c r="F171" s="6">
        <v>1</v>
      </c>
      <c r="G171" s="31" t="str">
        <f t="shared" si="6"/>
        <v>QIAGEN QX Alignment Marker 50 bp/5 kb (1.5 ml) , 929529</v>
      </c>
      <c r="H171" s="6">
        <v>638.37</v>
      </c>
      <c r="I171" s="6">
        <f t="shared" si="5"/>
        <v>638.37</v>
      </c>
    </row>
    <row r="172" spans="1:9">
      <c r="A172" s="6">
        <v>177</v>
      </c>
      <c r="B172" s="6" t="s">
        <v>211</v>
      </c>
      <c r="C172" s="6" t="s">
        <v>204</v>
      </c>
      <c r="D172" s="6">
        <v>929530</v>
      </c>
      <c r="E172" s="6" t="s">
        <v>3</v>
      </c>
      <c r="F172" s="6">
        <v>1</v>
      </c>
      <c r="G172" s="31" t="str">
        <f t="shared" si="6"/>
        <v>QIAGEN QX Alignment Marker 15 bp/600 bp (1.5ml) , 929530</v>
      </c>
      <c r="H172" s="6">
        <v>638.37</v>
      </c>
      <c r="I172" s="6">
        <f t="shared" si="5"/>
        <v>638.37</v>
      </c>
    </row>
    <row r="173" spans="1:9">
      <c r="A173" s="6">
        <v>180</v>
      </c>
      <c r="B173" s="6" t="s">
        <v>213</v>
      </c>
      <c r="C173" s="6" t="s">
        <v>187</v>
      </c>
      <c r="D173" s="6">
        <v>929554</v>
      </c>
      <c r="E173" s="6" t="s">
        <v>3</v>
      </c>
      <c r="F173" s="6">
        <v>1</v>
      </c>
      <c r="G173" s="31" t="str">
        <f t="shared" si="6"/>
        <v>QIAGEN QX DNA Size Marker 50 bp - 1.5 kb , 929554</v>
      </c>
      <c r="H173" s="6">
        <v>527.66999999999996</v>
      </c>
      <c r="I173" s="6">
        <f t="shared" si="5"/>
        <v>527.66999999999996</v>
      </c>
    </row>
    <row r="174" spans="1:9">
      <c r="A174" s="6">
        <v>181</v>
      </c>
      <c r="B174" s="6" t="s">
        <v>214</v>
      </c>
      <c r="C174" s="6" t="s">
        <v>212</v>
      </c>
      <c r="D174" s="6">
        <v>929559</v>
      </c>
      <c r="E174" s="6" t="s">
        <v>3</v>
      </c>
      <c r="F174" s="6">
        <v>1</v>
      </c>
      <c r="G174" s="31" t="str">
        <f t="shared" si="6"/>
        <v>QIAGEN QX DNA Size Marker 100 bp - 2.5kb(50 pi) , 929559</v>
      </c>
      <c r="H174" s="6">
        <v>531.36</v>
      </c>
      <c r="I174" s="6">
        <f t="shared" si="5"/>
        <v>531.36</v>
      </c>
    </row>
    <row r="175" spans="1:9">
      <c r="A175" s="6">
        <v>182</v>
      </c>
      <c r="B175" s="6" t="s">
        <v>215</v>
      </c>
      <c r="C175" s="6" t="s">
        <v>212</v>
      </c>
      <c r="D175" s="6">
        <v>929560</v>
      </c>
      <c r="E175" s="6" t="s">
        <v>3</v>
      </c>
      <c r="F175" s="6">
        <v>1</v>
      </c>
      <c r="G175" s="31" t="str">
        <f t="shared" si="6"/>
        <v>QIAGEN QX Size Marker 25bp - 500bp (50 pi) v2.0 , 929560</v>
      </c>
      <c r="H175" s="6">
        <v>531.36</v>
      </c>
      <c r="I175" s="6">
        <f t="shared" si="5"/>
        <v>531.36</v>
      </c>
    </row>
    <row r="176" spans="1:9">
      <c r="A176" s="6">
        <v>183</v>
      </c>
      <c r="B176" s="6" t="s">
        <v>216</v>
      </c>
      <c r="C176" s="6" t="s">
        <v>212</v>
      </c>
      <c r="D176" s="6">
        <v>929561</v>
      </c>
      <c r="E176" s="6" t="s">
        <v>3</v>
      </c>
      <c r="F176" s="6">
        <v>1</v>
      </c>
      <c r="G176" s="31" t="str">
        <f t="shared" si="6"/>
        <v>QIAGEN QX Size Marker 50bp - 800bp (50 pi) v2.0 , 929561</v>
      </c>
      <c r="H176" s="6">
        <v>531.36</v>
      </c>
      <c r="I176" s="6">
        <f t="shared" si="5"/>
        <v>531.36</v>
      </c>
    </row>
    <row r="177" spans="1:9">
      <c r="A177" s="6">
        <v>184</v>
      </c>
      <c r="B177" s="6" t="s">
        <v>217</v>
      </c>
      <c r="C177" s="6" t="s">
        <v>212</v>
      </c>
      <c r="D177" s="6">
        <v>929562</v>
      </c>
      <c r="E177" s="6" t="s">
        <v>3</v>
      </c>
      <c r="F177" s="6">
        <v>1</v>
      </c>
      <c r="G177" s="31" t="str">
        <f t="shared" si="6"/>
        <v>QIAGEN QX Size Marker 250bp - 4kb (50 pi) v2.0 , 929562</v>
      </c>
      <c r="H177" s="6">
        <f>432*1.23</f>
        <v>531.36</v>
      </c>
      <c r="I177" s="6">
        <f t="shared" si="5"/>
        <v>531.36</v>
      </c>
    </row>
    <row r="178" spans="1:9">
      <c r="A178" s="6">
        <v>185</v>
      </c>
      <c r="B178" s="6" t="s">
        <v>218</v>
      </c>
      <c r="C178" s="6" t="s">
        <v>212</v>
      </c>
      <c r="D178" s="6">
        <v>929563</v>
      </c>
      <c r="E178" s="6" t="s">
        <v>3</v>
      </c>
      <c r="F178" s="6">
        <v>1</v>
      </c>
      <c r="G178" s="31" t="str">
        <f t="shared" si="6"/>
        <v>QIAGEN QX Size Marker 250bp - 8kb (50 pi) v2.0 , 929563</v>
      </c>
      <c r="H178" s="6">
        <f>1.23*862</f>
        <v>1060.26</v>
      </c>
      <c r="I178" s="6">
        <f>1.23*862</f>
        <v>1060.26</v>
      </c>
    </row>
    <row r="179" spans="1:9">
      <c r="A179" s="6">
        <v>186</v>
      </c>
      <c r="B179" s="6" t="s">
        <v>219</v>
      </c>
      <c r="C179" s="6" t="s">
        <v>189</v>
      </c>
      <c r="D179" s="6">
        <v>929580</v>
      </c>
      <c r="E179" s="6" t="s">
        <v>3</v>
      </c>
      <c r="F179" s="6">
        <v>1</v>
      </c>
      <c r="G179" s="31" t="str">
        <f t="shared" si="6"/>
        <v>QIAGEN QX RNA Size Marker 200-6000 nt (20 pi) , 929580</v>
      </c>
      <c r="H179" s="6">
        <v>747.84</v>
      </c>
      <c r="I179" s="6">
        <f t="shared" si="5"/>
        <v>747.84</v>
      </c>
    </row>
    <row r="180" spans="1:9">
      <c r="A180" s="6">
        <v>187</v>
      </c>
      <c r="B180" s="6" t="s">
        <v>220</v>
      </c>
      <c r="C180" s="6" t="s">
        <v>221</v>
      </c>
      <c r="D180" s="6">
        <v>929601</v>
      </c>
      <c r="E180" s="6" t="s">
        <v>3</v>
      </c>
      <c r="F180" s="6">
        <v>1</v>
      </c>
      <c r="G180" s="31" t="str">
        <f t="shared" si="6"/>
        <v>QIAGEN QX DNA Dilution Buffer (15 ml) , 929601</v>
      </c>
      <c r="H180" s="6">
        <v>375.15</v>
      </c>
      <c r="I180" s="6">
        <f t="shared" si="5"/>
        <v>375.15</v>
      </c>
    </row>
    <row r="181" spans="1:9">
      <c r="A181" s="6">
        <v>188</v>
      </c>
      <c r="B181" s="6" t="s">
        <v>222</v>
      </c>
      <c r="C181" s="6" t="s">
        <v>221</v>
      </c>
      <c r="D181" s="6">
        <v>929602</v>
      </c>
      <c r="E181" s="6" t="s">
        <v>3</v>
      </c>
      <c r="F181" s="6">
        <v>1</v>
      </c>
      <c r="G181" s="31" t="str">
        <f t="shared" si="6"/>
        <v>QIAGEN QX RNA Dilution Buffer (15 ml) , 929602</v>
      </c>
      <c r="H181" s="6">
        <v>485.84999999999997</v>
      </c>
      <c r="I181" s="6">
        <f t="shared" si="5"/>
        <v>485.84999999999997</v>
      </c>
    </row>
    <row r="182" spans="1:9">
      <c r="A182" s="6">
        <v>189</v>
      </c>
      <c r="B182" s="6" t="s">
        <v>223</v>
      </c>
      <c r="C182" s="6" t="s">
        <v>224</v>
      </c>
      <c r="D182" s="6">
        <v>929603</v>
      </c>
      <c r="E182" s="6" t="s">
        <v>3</v>
      </c>
      <c r="F182" s="6">
        <v>1</v>
      </c>
      <c r="G182" s="31" t="str">
        <f t="shared" si="6"/>
        <v>QIAGEN QX Separation Buffer (40 ml) , 929603</v>
      </c>
      <c r="H182" s="6">
        <v>494.46</v>
      </c>
      <c r="I182" s="6">
        <f t="shared" si="5"/>
        <v>494.46</v>
      </c>
    </row>
    <row r="183" spans="1:9">
      <c r="A183" s="6">
        <v>190</v>
      </c>
      <c r="B183" s="6" t="s">
        <v>225</v>
      </c>
      <c r="C183" s="6" t="s">
        <v>224</v>
      </c>
      <c r="D183" s="6">
        <v>929604</v>
      </c>
      <c r="E183" s="6" t="s">
        <v>3</v>
      </c>
      <c r="F183" s="6">
        <v>1</v>
      </c>
      <c r="G183" s="31" t="str">
        <f t="shared" si="6"/>
        <v>QIAGEN QX Wash Buffer (40 ml) , 929604</v>
      </c>
      <c r="H183" s="6">
        <v>498.15</v>
      </c>
      <c r="I183" s="6">
        <f t="shared" si="5"/>
        <v>498.15</v>
      </c>
    </row>
    <row r="184" spans="1:9">
      <c r="A184" s="6">
        <v>191</v>
      </c>
      <c r="B184" s="6" t="s">
        <v>226</v>
      </c>
      <c r="C184" s="6" t="s">
        <v>80</v>
      </c>
      <c r="D184" s="6">
        <v>929605</v>
      </c>
      <c r="E184" s="6" t="s">
        <v>3</v>
      </c>
      <c r="F184" s="6">
        <v>1</v>
      </c>
      <c r="G184" s="31" t="str">
        <f t="shared" si="6"/>
        <v>QIAGEN QX Mineral Oil (50 ml) , 929605</v>
      </c>
      <c r="H184" s="6">
        <v>380.07</v>
      </c>
      <c r="I184" s="6">
        <f t="shared" si="5"/>
        <v>380.07</v>
      </c>
    </row>
    <row r="185" spans="1:9">
      <c r="A185" s="6">
        <v>192</v>
      </c>
      <c r="B185" s="6" t="s">
        <v>227</v>
      </c>
      <c r="C185" s="6" t="s">
        <v>224</v>
      </c>
      <c r="D185" s="6">
        <v>929606</v>
      </c>
      <c r="E185" s="6" t="s">
        <v>3</v>
      </c>
      <c r="F185" s="6">
        <v>1</v>
      </c>
      <c r="G185" s="31" t="str">
        <f t="shared" si="6"/>
        <v>QIAGEN QX FA Separation Buffer (40 ml) , 929606</v>
      </c>
      <c r="H185" s="6">
        <v>485.84999999999997</v>
      </c>
      <c r="I185" s="6">
        <f t="shared" si="5"/>
        <v>485.84999999999997</v>
      </c>
    </row>
    <row r="186" spans="1:9">
      <c r="A186" s="6">
        <v>193</v>
      </c>
      <c r="B186" s="6" t="s">
        <v>228</v>
      </c>
      <c r="C186" s="6" t="s">
        <v>28</v>
      </c>
      <c r="D186" s="6">
        <v>929607</v>
      </c>
      <c r="E186" s="6" t="s">
        <v>3</v>
      </c>
      <c r="F186" s="6">
        <v>1</v>
      </c>
      <c r="G186" s="31" t="str">
        <f t="shared" si="6"/>
        <v>QIAGEN QX RNA Denaturing Buffer (2ml) , 929607</v>
      </c>
      <c r="H186" s="6">
        <v>285.36</v>
      </c>
      <c r="I186" s="6">
        <f t="shared" si="5"/>
        <v>285.36</v>
      </c>
    </row>
    <row r="187" spans="1:9">
      <c r="A187" s="6">
        <v>194</v>
      </c>
      <c r="B187" s="6" t="s">
        <v>229</v>
      </c>
      <c r="C187" s="6">
        <v>1</v>
      </c>
      <c r="D187" s="6">
        <v>929701</v>
      </c>
      <c r="E187" s="6" t="s">
        <v>3</v>
      </c>
      <c r="F187" s="6">
        <v>1</v>
      </c>
      <c r="G187" s="31" t="str">
        <f t="shared" si="6"/>
        <v>QIAGEN QX Cartridge Stand , 929701</v>
      </c>
      <c r="H187" s="6">
        <v>1464.93</v>
      </c>
      <c r="I187" s="6">
        <f t="shared" si="5"/>
        <v>1464.93</v>
      </c>
    </row>
    <row r="188" spans="1:9">
      <c r="A188" s="6">
        <v>195</v>
      </c>
      <c r="B188" s="6" t="s">
        <v>230</v>
      </c>
      <c r="C188" s="6">
        <v>1</v>
      </c>
      <c r="D188" s="6">
        <v>929702</v>
      </c>
      <c r="E188" s="6" t="s">
        <v>3</v>
      </c>
      <c r="F188" s="6">
        <v>1</v>
      </c>
      <c r="G188" s="31" t="str">
        <f t="shared" si="6"/>
        <v>QIAGEN QX Buffer Tray , 929702</v>
      </c>
      <c r="H188" s="6">
        <v>638.37</v>
      </c>
      <c r="I188" s="6">
        <f t="shared" si="5"/>
        <v>638.37</v>
      </c>
    </row>
    <row r="189" spans="1:9">
      <c r="A189" s="6">
        <v>196</v>
      </c>
      <c r="B189" s="6" t="s">
        <v>231</v>
      </c>
      <c r="C189" s="6">
        <v>80</v>
      </c>
      <c r="D189" s="6">
        <v>929703</v>
      </c>
      <c r="E189" s="6" t="s">
        <v>3</v>
      </c>
      <c r="F189" s="6">
        <v>1</v>
      </c>
      <c r="G189" s="31" t="str">
        <f t="shared" si="6"/>
        <v>QIAGEN QX 0.2 ml 12-Tube Strips (80) , 929703</v>
      </c>
      <c r="H189" s="6">
        <v>779.81999999999994</v>
      </c>
      <c r="I189" s="6">
        <f t="shared" si="5"/>
        <v>779.81999999999994</v>
      </c>
    </row>
    <row r="190" spans="1:9">
      <c r="A190" s="6">
        <v>197</v>
      </c>
      <c r="B190" s="6" t="s">
        <v>232</v>
      </c>
      <c r="C190" s="6">
        <v>80</v>
      </c>
      <c r="D190" s="6">
        <v>929704</v>
      </c>
      <c r="E190" s="6" t="s">
        <v>3</v>
      </c>
      <c r="F190" s="6">
        <v>1</v>
      </c>
      <c r="G190" s="31" t="str">
        <f t="shared" si="6"/>
        <v>QIAGEN QX Colored 0.2 ml 12-Tube Strips (80) , 929704</v>
      </c>
      <c r="H190" s="6">
        <v>801.96</v>
      </c>
      <c r="I190" s="6">
        <f t="shared" si="5"/>
        <v>801.96</v>
      </c>
    </row>
    <row r="191" spans="1:9">
      <c r="A191" s="6">
        <v>198</v>
      </c>
      <c r="B191" s="6" t="s">
        <v>233</v>
      </c>
      <c r="C191" s="6">
        <v>6</v>
      </c>
      <c r="D191" s="6">
        <v>929705</v>
      </c>
      <c r="E191" s="6" t="s">
        <v>3</v>
      </c>
      <c r="F191" s="6">
        <v>1</v>
      </c>
      <c r="G191" s="31" t="str">
        <f t="shared" si="6"/>
        <v>QIAGEN QX Nitrogen Cylinder (6) , 929705</v>
      </c>
      <c r="H191" s="6">
        <v>2412.0299999999997</v>
      </c>
      <c r="I191" s="6">
        <f t="shared" si="5"/>
        <v>2412.0299999999997</v>
      </c>
    </row>
    <row r="192" spans="1:9">
      <c r="A192" s="6">
        <v>199</v>
      </c>
      <c r="B192" s="6" t="s">
        <v>234</v>
      </c>
      <c r="C192" s="6">
        <v>50</v>
      </c>
      <c r="D192" s="6" t="s">
        <v>235</v>
      </c>
      <c r="E192" s="6" t="s">
        <v>3</v>
      </c>
      <c r="F192" s="6">
        <v>1</v>
      </c>
      <c r="G192" s="31" t="str">
        <f t="shared" si="6"/>
        <v>QIAGEN QIAamp PowerFecal DNA Kit (50) , 12830-50</v>
      </c>
      <c r="H192" s="6">
        <f>2218*1.23</f>
        <v>2728.14</v>
      </c>
      <c r="I192" s="6">
        <f>2218*1.23</f>
        <v>2728.14</v>
      </c>
    </row>
    <row r="193" spans="1:9">
      <c r="A193" s="6">
        <v>200</v>
      </c>
      <c r="B193" s="6" t="s">
        <v>236</v>
      </c>
      <c r="C193" s="6">
        <v>100</v>
      </c>
      <c r="D193" s="6" t="s">
        <v>237</v>
      </c>
      <c r="E193" s="6" t="s">
        <v>3</v>
      </c>
      <c r="F193" s="6">
        <v>1</v>
      </c>
      <c r="G193" s="31" t="str">
        <f t="shared" si="6"/>
        <v>QIAGEN DNeasy PowerSoil Kit (100) , 12888-100</v>
      </c>
      <c r="H193" s="6">
        <f>3446 *1.23</f>
        <v>4238.58</v>
      </c>
      <c r="I193" s="6">
        <f>3446 *1.23</f>
        <v>4238.58</v>
      </c>
    </row>
    <row r="194" spans="1:9">
      <c r="A194" s="6">
        <v>201</v>
      </c>
      <c r="B194" s="6" t="s">
        <v>238</v>
      </c>
      <c r="C194" s="6">
        <v>50</v>
      </c>
      <c r="D194" s="6" t="s">
        <v>239</v>
      </c>
      <c r="E194" s="6" t="s">
        <v>3</v>
      </c>
      <c r="F194" s="6">
        <v>1</v>
      </c>
      <c r="G194" s="31" t="str">
        <f t="shared" si="6"/>
        <v>QIAGEN DNeasy PowerSoil Kit (50) , 12888-50</v>
      </c>
      <c r="H194" s="6">
        <f>1910*1.23</f>
        <v>2349.3000000000002</v>
      </c>
      <c r="I194" s="6">
        <f>1910*1.23</f>
        <v>2349.3000000000002</v>
      </c>
    </row>
    <row r="195" spans="1:9">
      <c r="A195" s="6">
        <v>202</v>
      </c>
      <c r="B195" s="6" t="s">
        <v>240</v>
      </c>
      <c r="C195" s="6">
        <v>50</v>
      </c>
      <c r="D195" s="6" t="s">
        <v>241</v>
      </c>
      <c r="E195" s="6" t="s">
        <v>3</v>
      </c>
      <c r="F195" s="6">
        <v>1</v>
      </c>
      <c r="G195" s="31" t="str">
        <f t="shared" ref="G195:G258" si="7">CONCATENATE("QIAGEN ",B195," , ",D195)</f>
        <v>QIAGEN DNeasy PowerBiofilm Kit (50) , 24000-50</v>
      </c>
      <c r="H195" s="6">
        <v>3232.44</v>
      </c>
      <c r="I195" s="6">
        <v>3232.44</v>
      </c>
    </row>
    <row r="196" spans="1:9">
      <c r="A196" s="6">
        <v>203</v>
      </c>
      <c r="B196" s="6" t="s">
        <v>242</v>
      </c>
      <c r="C196" s="6">
        <v>50</v>
      </c>
      <c r="D196" s="6" t="s">
        <v>243</v>
      </c>
      <c r="E196" s="6" t="s">
        <v>3</v>
      </c>
      <c r="F196" s="6">
        <v>1</v>
      </c>
      <c r="G196" s="31" t="str">
        <f t="shared" si="7"/>
        <v>QIAGEN RNeasy PowerBiofilm Kit (50) , 25000-50</v>
      </c>
      <c r="H196" s="6">
        <v>4170.93</v>
      </c>
      <c r="I196" s="6">
        <v>4170.93</v>
      </c>
    </row>
    <row r="197" spans="1:9">
      <c r="A197" s="6">
        <v>204</v>
      </c>
      <c r="B197" s="6" t="s">
        <v>244</v>
      </c>
      <c r="C197" s="6">
        <v>50</v>
      </c>
      <c r="D197" s="6" t="s">
        <v>245</v>
      </c>
      <c r="E197" s="6" t="s">
        <v>3</v>
      </c>
      <c r="F197" s="6">
        <v>1</v>
      </c>
      <c r="G197" s="31" t="str">
        <f t="shared" si="7"/>
        <v>QIAGEN RNeasy PowerMicrobiome Kit (50) , 26000-50</v>
      </c>
      <c r="H197" s="6">
        <v>3569.46</v>
      </c>
      <c r="I197" s="6">
        <v>3569.46</v>
      </c>
    </row>
    <row r="198" spans="1:9">
      <c r="A198" s="6">
        <v>205</v>
      </c>
      <c r="B198" s="6" t="s">
        <v>246</v>
      </c>
      <c r="C198" s="6">
        <v>48</v>
      </c>
      <c r="D198" s="6">
        <v>67563</v>
      </c>
      <c r="E198" s="6" t="s">
        <v>3</v>
      </c>
      <c r="F198" s="6">
        <v>1</v>
      </c>
      <c r="G198" s="31" t="str">
        <f t="shared" si="7"/>
        <v>QIAGEN MagAttract HMW DNA Kit (48) , 67563</v>
      </c>
      <c r="H198" s="6">
        <v>2062.71</v>
      </c>
      <c r="I198" s="6">
        <v>2062.71</v>
      </c>
    </row>
    <row r="199" spans="1:9">
      <c r="A199" s="6">
        <v>206</v>
      </c>
      <c r="B199" s="6" t="s">
        <v>247</v>
      </c>
      <c r="C199" s="6">
        <v>1000</v>
      </c>
      <c r="D199" s="6">
        <v>981005</v>
      </c>
      <c r="E199" s="6" t="s">
        <v>3</v>
      </c>
      <c r="F199" s="6">
        <v>1</v>
      </c>
      <c r="G199" s="31" t="str">
        <f t="shared" si="7"/>
        <v>QIAGEN PCR Tubes, 0.2 ml (1000) , 981005</v>
      </c>
      <c r="H199" s="6">
        <v>752.76</v>
      </c>
      <c r="I199" s="6">
        <v>752.76</v>
      </c>
    </row>
    <row r="200" spans="1:9">
      <c r="A200" s="6">
        <v>207</v>
      </c>
      <c r="B200" s="6" t="s">
        <v>248</v>
      </c>
      <c r="C200" s="6">
        <v>10000</v>
      </c>
      <c r="D200" s="6">
        <v>981008</v>
      </c>
      <c r="E200" s="6" t="s">
        <v>3</v>
      </c>
      <c r="F200" s="6">
        <v>1</v>
      </c>
      <c r="G200" s="31" t="str">
        <f t="shared" si="7"/>
        <v>QIAGEN PCR Tubes, 0.2 ml (10000) , 981008</v>
      </c>
      <c r="H200" s="6">
        <v>6407.07</v>
      </c>
      <c r="I200" s="6">
        <v>6407.07</v>
      </c>
    </row>
    <row r="201" spans="1:9">
      <c r="A201" s="6">
        <v>208</v>
      </c>
      <c r="B201" s="6" t="s">
        <v>249</v>
      </c>
      <c r="C201" s="6">
        <v>2501</v>
      </c>
      <c r="D201" s="6">
        <v>981103</v>
      </c>
      <c r="E201" s="6" t="s">
        <v>3</v>
      </c>
      <c r="F201" s="6">
        <v>1</v>
      </c>
      <c r="G201" s="31" t="str">
        <f t="shared" si="7"/>
        <v>QIAGEN Strip Tubes and Caps, 0.1 ml (250) , 981103</v>
      </c>
      <c r="H201" s="6">
        <v>1658.04</v>
      </c>
      <c r="I201" s="6">
        <v>1658.04</v>
      </c>
    </row>
    <row r="202" spans="1:9">
      <c r="A202" s="6">
        <v>209</v>
      </c>
      <c r="B202" s="6" t="s">
        <v>250</v>
      </c>
      <c r="C202" s="6">
        <v>2500</v>
      </c>
      <c r="D202" s="6">
        <v>981106</v>
      </c>
      <c r="E202" s="6" t="s">
        <v>3</v>
      </c>
      <c r="F202" s="6">
        <v>1</v>
      </c>
      <c r="G202" s="31" t="str">
        <f t="shared" si="7"/>
        <v>QIAGEN Strip Tubes and Caps, 0.1 ml (2500) , 981106</v>
      </c>
      <c r="H202" s="6">
        <v>13029.39</v>
      </c>
      <c r="I202" s="6">
        <v>13029.39</v>
      </c>
    </row>
    <row r="203" spans="1:9">
      <c r="A203" s="6">
        <v>210</v>
      </c>
      <c r="B203" s="6" t="s">
        <v>251</v>
      </c>
      <c r="C203" s="6">
        <v>50</v>
      </c>
      <c r="D203" s="6">
        <v>50214</v>
      </c>
      <c r="E203" s="6" t="s">
        <v>3</v>
      </c>
      <c r="F203" s="6">
        <v>1</v>
      </c>
      <c r="G203" s="31" t="str">
        <f t="shared" si="7"/>
        <v>QIAGEN QIAamp UCP Pathogen Mini Kit (50) , 50214</v>
      </c>
      <c r="H203" s="6">
        <v>1954.47</v>
      </c>
      <c r="I203" s="6">
        <v>1954.47</v>
      </c>
    </row>
    <row r="204" spans="1:9">
      <c r="A204" s="6">
        <v>211</v>
      </c>
      <c r="B204" s="6" t="s">
        <v>252</v>
      </c>
      <c r="C204" s="6">
        <v>100</v>
      </c>
      <c r="D204" s="6">
        <v>51185</v>
      </c>
      <c r="E204" s="6" t="s">
        <v>3</v>
      </c>
      <c r="F204" s="6">
        <v>1</v>
      </c>
      <c r="G204" s="31" t="str">
        <f t="shared" si="7"/>
        <v>QIAGEN QIAamp DNA Blood Midi Kit (100) , 51185</v>
      </c>
      <c r="H204" s="6">
        <v>6344.34</v>
      </c>
      <c r="I204" s="6">
        <v>6344.34</v>
      </c>
    </row>
    <row r="205" spans="1:9">
      <c r="A205" s="6">
        <v>212</v>
      </c>
      <c r="B205" s="6" t="s">
        <v>253</v>
      </c>
      <c r="C205" s="6">
        <v>10</v>
      </c>
      <c r="D205" s="6">
        <v>51192</v>
      </c>
      <c r="E205" s="6" t="s">
        <v>3</v>
      </c>
      <c r="F205" s="6">
        <v>1</v>
      </c>
      <c r="G205" s="31" t="str">
        <f t="shared" si="7"/>
        <v>QIAGEN QIAamp DNA Blood Maxi Kit (10) , 51192</v>
      </c>
      <c r="H205" s="6">
        <v>1477.23</v>
      </c>
      <c r="I205" s="6">
        <v>1477.23</v>
      </c>
    </row>
    <row r="206" spans="1:9">
      <c r="A206" s="6">
        <v>213</v>
      </c>
      <c r="B206" s="6" t="s">
        <v>254</v>
      </c>
      <c r="C206" s="6">
        <v>50</v>
      </c>
      <c r="D206" s="6">
        <v>51194</v>
      </c>
      <c r="E206" s="6" t="s">
        <v>3</v>
      </c>
      <c r="F206" s="6">
        <v>1</v>
      </c>
      <c r="G206" s="31" t="str">
        <f t="shared" si="7"/>
        <v>QIAGEN QIAamp DNA Blood Maxi Kit (50) , 51194</v>
      </c>
      <c r="H206" s="6">
        <v>6304.98</v>
      </c>
      <c r="I206" s="6">
        <v>6304.98</v>
      </c>
    </row>
    <row r="207" spans="1:9">
      <c r="A207" s="6">
        <v>214</v>
      </c>
      <c r="B207" s="6" t="s">
        <v>255</v>
      </c>
      <c r="C207" s="19">
        <v>50</v>
      </c>
      <c r="D207" s="6">
        <v>51404</v>
      </c>
      <c r="E207" s="6" t="s">
        <v>3</v>
      </c>
      <c r="F207" s="6">
        <v>1</v>
      </c>
      <c r="G207" s="31" t="str">
        <f t="shared" si="7"/>
        <v>QIAGEN QIAamp Fast DNA Tissue Kit, 50 , 51404</v>
      </c>
      <c r="H207" s="6">
        <v>1862.22</v>
      </c>
      <c r="I207" s="6">
        <v>1862.22</v>
      </c>
    </row>
    <row r="208" spans="1:9">
      <c r="A208" s="6">
        <v>215</v>
      </c>
      <c r="B208" s="6" t="s">
        <v>256</v>
      </c>
      <c r="C208" s="19">
        <v>50</v>
      </c>
      <c r="D208" s="6">
        <v>55204</v>
      </c>
      <c r="E208" s="6" t="s">
        <v>3</v>
      </c>
      <c r="F208" s="6">
        <v>1</v>
      </c>
      <c r="G208" s="31" t="str">
        <f t="shared" si="7"/>
        <v>QIAGEN QIAamp MinElute ccfDNA Mini Kit (50) , 55204</v>
      </c>
      <c r="H208" s="6">
        <v>4681.38</v>
      </c>
      <c r="I208" s="6">
        <v>4681.38</v>
      </c>
    </row>
    <row r="209" spans="1:9" ht="45">
      <c r="A209" s="6">
        <v>216</v>
      </c>
      <c r="B209" s="6" t="s">
        <v>257</v>
      </c>
      <c r="C209" s="19" t="s">
        <v>364</v>
      </c>
      <c r="D209" s="6">
        <v>1043368</v>
      </c>
      <c r="E209" s="6" t="s">
        <v>3</v>
      </c>
      <c r="F209" s="6">
        <v>1</v>
      </c>
      <c r="G209" s="31" t="str">
        <f t="shared" si="7"/>
        <v>QIAGEN QIAamp DNA Blood Mini Accessory Set A , 1043368</v>
      </c>
      <c r="H209" s="6">
        <v>864.69</v>
      </c>
      <c r="I209" s="6">
        <v>864.69</v>
      </c>
    </row>
    <row r="210" spans="1:9" ht="45">
      <c r="A210" s="6">
        <v>217</v>
      </c>
      <c r="B210" s="6" t="s">
        <v>258</v>
      </c>
      <c r="C210" s="19" t="s">
        <v>363</v>
      </c>
      <c r="D210" s="6">
        <v>1043369</v>
      </c>
      <c r="E210" s="6" t="s">
        <v>3</v>
      </c>
      <c r="F210" s="6">
        <v>1</v>
      </c>
      <c r="G210" s="31" t="str">
        <f t="shared" si="7"/>
        <v>QIAGEN QIAamp DNA Blood Mini Accessory Set B , 1043369</v>
      </c>
      <c r="H210" s="6">
        <v>624.84</v>
      </c>
      <c r="I210" s="6">
        <v>624.84</v>
      </c>
    </row>
    <row r="211" spans="1:9" ht="75">
      <c r="A211" s="6">
        <v>218</v>
      </c>
      <c r="B211" s="6" t="s">
        <v>259</v>
      </c>
      <c r="C211" s="19" t="s">
        <v>362</v>
      </c>
      <c r="D211" s="6">
        <v>1048145</v>
      </c>
      <c r="E211" s="6" t="s">
        <v>3</v>
      </c>
      <c r="F211" s="6">
        <v>1</v>
      </c>
      <c r="G211" s="31" t="str">
        <f t="shared" si="7"/>
        <v>QIAGEN QIAamp DNA Accessory Set A , 1048145</v>
      </c>
      <c r="H211" s="6">
        <v>1343.16</v>
      </c>
      <c r="I211" s="6">
        <v>1343.16</v>
      </c>
    </row>
    <row r="212" spans="1:9" ht="45">
      <c r="A212" s="6">
        <v>219</v>
      </c>
      <c r="B212" s="6" t="s">
        <v>260</v>
      </c>
      <c r="C212" s="19" t="s">
        <v>361</v>
      </c>
      <c r="D212" s="6">
        <v>1048146</v>
      </c>
      <c r="E212" s="6" t="s">
        <v>3</v>
      </c>
      <c r="F212" s="6">
        <v>1</v>
      </c>
      <c r="G212" s="31" t="str">
        <f t="shared" si="7"/>
        <v>QIAGEN QIAamp DNA Accessory Set B , 1048146</v>
      </c>
      <c r="H212" s="6">
        <v>880.68</v>
      </c>
      <c r="I212" s="6">
        <v>880.68</v>
      </c>
    </row>
    <row r="213" spans="1:9" ht="105">
      <c r="A213" s="6">
        <v>220</v>
      </c>
      <c r="B213" s="6" t="s">
        <v>261</v>
      </c>
      <c r="C213" s="19" t="s">
        <v>262</v>
      </c>
      <c r="D213" s="6">
        <v>1048147</v>
      </c>
      <c r="E213" s="6" t="s">
        <v>3</v>
      </c>
      <c r="F213" s="6">
        <v>1</v>
      </c>
      <c r="G213" s="31" t="str">
        <f t="shared" si="7"/>
        <v>QIAGEN QIAamp Viral RNA Mini Accessory Set , 1048147</v>
      </c>
      <c r="H213" s="6">
        <v>880.68</v>
      </c>
      <c r="I213" s="6">
        <v>880.68</v>
      </c>
    </row>
    <row r="214" spans="1:9">
      <c r="A214" s="6">
        <v>221</v>
      </c>
      <c r="B214" s="6" t="s">
        <v>336</v>
      </c>
      <c r="C214" s="19">
        <v>50</v>
      </c>
      <c r="D214" s="6" t="s">
        <v>263</v>
      </c>
      <c r="E214" s="6" t="s">
        <v>3</v>
      </c>
      <c r="F214" s="6">
        <v>1</v>
      </c>
      <c r="G214" s="31" t="str">
        <f t="shared" si="7"/>
        <v>QIAGEN QIAamp BiOstic Bacteremia DNA Kit (50) , 12240-50</v>
      </c>
      <c r="H214" s="6">
        <v>1699.86</v>
      </c>
      <c r="I214" s="6">
        <v>1699.86</v>
      </c>
    </row>
    <row r="215" spans="1:9">
      <c r="A215" s="6">
        <v>222</v>
      </c>
      <c r="B215" s="6" t="s">
        <v>264</v>
      </c>
      <c r="C215" s="19">
        <v>50</v>
      </c>
      <c r="D215" s="6">
        <v>69514</v>
      </c>
      <c r="E215" s="6" t="s">
        <v>3</v>
      </c>
      <c r="F215" s="6">
        <v>1</v>
      </c>
      <c r="G215" s="31" t="str">
        <f t="shared" si="7"/>
        <v>QIAGEN DNeasy mericon Food Kit (50) , 69514</v>
      </c>
      <c r="H215" s="6">
        <v>1498.14</v>
      </c>
      <c r="I215" s="6">
        <v>1498.14</v>
      </c>
    </row>
    <row r="216" spans="1:9">
      <c r="A216" s="6">
        <v>223</v>
      </c>
      <c r="B216" s="6" t="s">
        <v>265</v>
      </c>
      <c r="C216" s="19">
        <v>250</v>
      </c>
      <c r="D216" s="6" t="s">
        <v>266</v>
      </c>
      <c r="E216" s="6" t="s">
        <v>3</v>
      </c>
      <c r="F216" s="6">
        <v>1</v>
      </c>
      <c r="G216" s="31" t="str">
        <f t="shared" si="7"/>
        <v>QIAGEN DNeasy UltraClean Microbial Kit (250) , 12224-250</v>
      </c>
      <c r="H216" s="6">
        <v>5860.95</v>
      </c>
      <c r="I216" s="6">
        <v>5860.95</v>
      </c>
    </row>
    <row r="217" spans="1:9">
      <c r="A217" s="6">
        <v>224</v>
      </c>
      <c r="B217" s="6" t="s">
        <v>267</v>
      </c>
      <c r="C217" s="19">
        <v>50</v>
      </c>
      <c r="D217" s="6" t="s">
        <v>268</v>
      </c>
      <c r="E217" s="6" t="s">
        <v>3</v>
      </c>
      <c r="F217" s="6">
        <v>1</v>
      </c>
      <c r="G217" s="31" t="str">
        <f t="shared" si="7"/>
        <v>QIAGEN DNeasy UltraClean Microbial Kit (50) , 12224-50</v>
      </c>
      <c r="H217" s="6">
        <v>1495.68</v>
      </c>
      <c r="I217" s="6">
        <v>1495.68</v>
      </c>
    </row>
    <row r="218" spans="1:9">
      <c r="A218" s="6">
        <v>225</v>
      </c>
      <c r="B218" s="6" t="s">
        <v>269</v>
      </c>
      <c r="C218" s="6">
        <v>50</v>
      </c>
      <c r="D218" s="6" t="s">
        <v>270</v>
      </c>
      <c r="E218" s="6" t="s">
        <v>3</v>
      </c>
      <c r="F218" s="6">
        <v>1</v>
      </c>
      <c r="G218" s="31" t="str">
        <f t="shared" si="7"/>
        <v>QIAGEN DNeasy PowerCIean Cleanup Kit (50) , 12877-50</v>
      </c>
      <c r="H218" s="6">
        <v>1939.71</v>
      </c>
      <c r="I218" s="6">
        <v>1939.71</v>
      </c>
    </row>
    <row r="219" spans="1:9">
      <c r="A219" s="6">
        <v>226</v>
      </c>
      <c r="B219" s="6" t="s">
        <v>271</v>
      </c>
      <c r="C219" s="6">
        <v>10</v>
      </c>
      <c r="D219" s="6" t="s">
        <v>272</v>
      </c>
      <c r="E219" s="6" t="s">
        <v>3</v>
      </c>
      <c r="F219" s="6">
        <v>1</v>
      </c>
      <c r="G219" s="31" t="str">
        <f t="shared" si="7"/>
        <v>QIAGEN DNeasy PowerMax Soil Kit (10) , 12988-10</v>
      </c>
      <c r="H219" s="6">
        <v>2362.83</v>
      </c>
      <c r="I219" s="6">
        <v>2362.83</v>
      </c>
    </row>
    <row r="220" spans="1:9">
      <c r="A220" s="6">
        <v>227</v>
      </c>
      <c r="B220" s="6" t="s">
        <v>273</v>
      </c>
      <c r="C220" s="6">
        <v>50</v>
      </c>
      <c r="D220" s="6" t="s">
        <v>274</v>
      </c>
      <c r="E220" s="6" t="s">
        <v>3</v>
      </c>
      <c r="F220" s="6">
        <v>1</v>
      </c>
      <c r="G220" s="31" t="str">
        <f t="shared" si="7"/>
        <v>QIAGEN DNeasy PowerCIean Pro Clean Up Kit (50) , 12997-50</v>
      </c>
      <c r="H220" s="6">
        <v>1939.71</v>
      </c>
      <c r="I220" s="6">
        <v>1939.71</v>
      </c>
    </row>
    <row r="221" spans="1:9">
      <c r="A221" s="6">
        <v>228</v>
      </c>
      <c r="B221" s="6" t="s">
        <v>275</v>
      </c>
      <c r="C221" s="6">
        <v>50</v>
      </c>
      <c r="D221" s="6" t="s">
        <v>276</v>
      </c>
      <c r="E221" s="6" t="s">
        <v>3</v>
      </c>
      <c r="F221" s="6">
        <v>1</v>
      </c>
      <c r="G221" s="31" t="str">
        <f t="shared" si="7"/>
        <v>QIAGEN DNeasy PowerWater Sterivex Kit (50) , 14600-50-NF</v>
      </c>
      <c r="H221" s="6">
        <v>4611.2700000000004</v>
      </c>
      <c r="I221" s="6">
        <v>4611.2700000000004</v>
      </c>
    </row>
    <row r="222" spans="1:9">
      <c r="A222" s="6">
        <v>229</v>
      </c>
      <c r="B222" s="6" t="s">
        <v>277</v>
      </c>
      <c r="C222" s="6">
        <v>100</v>
      </c>
      <c r="D222" s="6" t="s">
        <v>278</v>
      </c>
      <c r="E222" s="6" t="s">
        <v>3</v>
      </c>
      <c r="F222" s="6">
        <v>1</v>
      </c>
      <c r="G222" s="31" t="str">
        <f t="shared" si="7"/>
        <v>QIAGEN DNeasy PowerWater Kit (100) , 14900-100-NF</v>
      </c>
      <c r="H222" s="6">
        <v>7268.07</v>
      </c>
      <c r="I222" s="6">
        <v>7268.07</v>
      </c>
    </row>
    <row r="223" spans="1:9">
      <c r="A223" s="6">
        <v>230</v>
      </c>
      <c r="B223" s="6" t="s">
        <v>279</v>
      </c>
      <c r="C223" s="6">
        <v>50</v>
      </c>
      <c r="D223" s="6" t="s">
        <v>280</v>
      </c>
      <c r="E223" s="6" t="s">
        <v>3</v>
      </c>
      <c r="F223" s="6">
        <v>1</v>
      </c>
      <c r="G223" s="31" t="str">
        <f t="shared" si="7"/>
        <v>QIAGEN DNeasy PowerWater Kit (50) , 14900-50-NF</v>
      </c>
      <c r="H223" s="6">
        <v>3843.75</v>
      </c>
      <c r="I223" s="6">
        <v>3843.75</v>
      </c>
    </row>
    <row r="224" spans="1:9">
      <c r="A224" s="6">
        <v>231</v>
      </c>
      <c r="B224" s="6" t="s">
        <v>281</v>
      </c>
      <c r="C224" s="6">
        <v>100</v>
      </c>
      <c r="D224" s="6" t="s">
        <v>282</v>
      </c>
      <c r="E224" s="6" t="s">
        <v>3</v>
      </c>
      <c r="F224" s="6">
        <v>1</v>
      </c>
      <c r="G224" s="31" t="str">
        <f t="shared" si="7"/>
        <v>QIAGEN DNeasy PowerFood Microbial Kit (100) , 21000-100</v>
      </c>
      <c r="H224" s="6">
        <v>3193.08</v>
      </c>
      <c r="I224" s="6">
        <v>3193.08</v>
      </c>
    </row>
    <row r="225" spans="1:9">
      <c r="A225" s="6">
        <v>232</v>
      </c>
      <c r="B225" s="6" t="s">
        <v>283</v>
      </c>
      <c r="C225" s="6">
        <v>50</v>
      </c>
      <c r="D225" s="6">
        <v>47014</v>
      </c>
      <c r="E225" s="6" t="s">
        <v>3</v>
      </c>
      <c r="F225" s="6">
        <v>1</v>
      </c>
      <c r="G225" s="31" t="str">
        <f t="shared" si="7"/>
        <v>QIAGEN DNeasy PowerSoil Pro Kit (50) , 47014</v>
      </c>
      <c r="H225" s="6">
        <v>2999.97</v>
      </c>
      <c r="I225" s="6">
        <v>2999.97</v>
      </c>
    </row>
    <row r="226" spans="1:9">
      <c r="A226" s="6">
        <v>233</v>
      </c>
      <c r="B226" s="6" t="s">
        <v>284</v>
      </c>
      <c r="C226" s="6">
        <v>250</v>
      </c>
      <c r="D226" s="6">
        <v>47016</v>
      </c>
      <c r="E226" s="6" t="s">
        <v>3</v>
      </c>
      <c r="F226" s="6">
        <v>1</v>
      </c>
      <c r="G226" s="31" t="str">
        <f t="shared" si="7"/>
        <v>QIAGEN DNeasy PowerSoil Pro Kit (250) , 47016</v>
      </c>
      <c r="H226" s="6">
        <v>11755.11</v>
      </c>
      <c r="I226" s="6">
        <v>11755.11</v>
      </c>
    </row>
    <row r="227" spans="1:9">
      <c r="A227" s="6">
        <v>234</v>
      </c>
      <c r="B227" s="6" t="s">
        <v>285</v>
      </c>
      <c r="C227" s="6">
        <v>50</v>
      </c>
      <c r="D227" s="6">
        <v>69204</v>
      </c>
      <c r="E227" s="6" t="s">
        <v>3</v>
      </c>
      <c r="F227" s="6">
        <v>1</v>
      </c>
      <c r="G227" s="31" t="str">
        <f t="shared" si="7"/>
        <v>QIAGEN DNeasy Plant Pro Kit (50) , 69204</v>
      </c>
      <c r="H227" s="6">
        <v>1768.74</v>
      </c>
      <c r="I227" s="6">
        <v>1768.74</v>
      </c>
    </row>
    <row r="228" spans="1:9">
      <c r="A228" s="6">
        <v>235</v>
      </c>
      <c r="B228" s="6" t="s">
        <v>286</v>
      </c>
      <c r="C228" s="6">
        <v>250</v>
      </c>
      <c r="D228" s="6">
        <v>69206</v>
      </c>
      <c r="E228" s="6" t="s">
        <v>3</v>
      </c>
      <c r="F228" s="6">
        <v>1</v>
      </c>
      <c r="G228" s="31" t="str">
        <f t="shared" si="7"/>
        <v>QIAGEN DNeasy Plant Pro Kit (250) , 69206</v>
      </c>
      <c r="H228" s="6">
        <v>7783.44</v>
      </c>
      <c r="I228" s="6">
        <v>7783.44</v>
      </c>
    </row>
    <row r="229" spans="1:9">
      <c r="A229" s="6">
        <v>236</v>
      </c>
      <c r="B229" s="6" t="s">
        <v>287</v>
      </c>
      <c r="C229" s="6">
        <v>50</v>
      </c>
      <c r="D229" s="6">
        <v>73934</v>
      </c>
      <c r="E229" s="6" t="s">
        <v>3</v>
      </c>
      <c r="F229" s="6">
        <v>1</v>
      </c>
      <c r="G229" s="31" t="str">
        <f t="shared" si="7"/>
        <v>QIAGEN RNeasy UCP Micro Kit (50) , 73934</v>
      </c>
      <c r="H229" s="6">
        <v>4059</v>
      </c>
      <c r="I229" s="6">
        <v>4059</v>
      </c>
    </row>
    <row r="230" spans="1:9">
      <c r="A230" s="6">
        <v>237</v>
      </c>
      <c r="B230" s="6" t="s">
        <v>288</v>
      </c>
      <c r="C230" s="6">
        <v>50</v>
      </c>
      <c r="D230" s="6">
        <v>74124</v>
      </c>
      <c r="E230" s="6" t="s">
        <v>3</v>
      </c>
      <c r="F230" s="6">
        <v>1</v>
      </c>
      <c r="G230" s="31" t="str">
        <f t="shared" si="7"/>
        <v>QIAGEN RNeasy Protect Mini Kit (50) , 74124</v>
      </c>
      <c r="H230" s="6">
        <v>3218.91</v>
      </c>
      <c r="I230" s="6">
        <v>3218.91</v>
      </c>
    </row>
    <row r="231" spans="1:9">
      <c r="A231" s="6">
        <v>238</v>
      </c>
      <c r="B231" s="6" t="s">
        <v>289</v>
      </c>
      <c r="C231" s="6">
        <v>250</v>
      </c>
      <c r="D231" s="6">
        <v>74126</v>
      </c>
      <c r="E231" s="6" t="s">
        <v>3</v>
      </c>
      <c r="F231" s="6">
        <v>1</v>
      </c>
      <c r="G231" s="31" t="str">
        <f t="shared" si="7"/>
        <v>QIAGEN RNeasy Protect Mini Kit (250) , 74126</v>
      </c>
      <c r="H231" s="6">
        <v>12680.07</v>
      </c>
      <c r="I231" s="6">
        <v>12680.07</v>
      </c>
    </row>
    <row r="232" spans="1:9">
      <c r="A232" s="6">
        <v>239</v>
      </c>
      <c r="B232" s="6" t="s">
        <v>290</v>
      </c>
      <c r="C232" s="6">
        <v>50</v>
      </c>
      <c r="D232" s="6">
        <v>74134</v>
      </c>
      <c r="E232" s="6" t="s">
        <v>3</v>
      </c>
      <c r="F232" s="6">
        <v>1</v>
      </c>
      <c r="G232" s="31" t="str">
        <f t="shared" si="7"/>
        <v>QIAGEN RNeasy Plus Mini Kit (50) , 74134</v>
      </c>
      <c r="H232" s="6">
        <v>3055.32</v>
      </c>
      <c r="I232" s="6">
        <v>3055.32</v>
      </c>
    </row>
    <row r="233" spans="1:9">
      <c r="A233" s="6">
        <v>240</v>
      </c>
      <c r="B233" s="6" t="s">
        <v>291</v>
      </c>
      <c r="C233" s="6">
        <v>250</v>
      </c>
      <c r="D233" s="6">
        <v>74136</v>
      </c>
      <c r="E233" s="6" t="s">
        <v>3</v>
      </c>
      <c r="F233" s="6">
        <v>1</v>
      </c>
      <c r="G233" s="31" t="str">
        <f t="shared" si="7"/>
        <v>QIAGEN Rneasy Plus Mini Kit (250) , 74136</v>
      </c>
      <c r="H233" s="6">
        <v>13443.9</v>
      </c>
      <c r="I233" s="6">
        <v>13443.9</v>
      </c>
    </row>
    <row r="234" spans="1:9">
      <c r="A234" s="6">
        <v>241</v>
      </c>
      <c r="B234" s="6" t="s">
        <v>292</v>
      </c>
      <c r="C234" s="6">
        <v>50</v>
      </c>
      <c r="D234" s="6">
        <v>74204</v>
      </c>
      <c r="E234" s="6" t="s">
        <v>3</v>
      </c>
      <c r="F234" s="6">
        <v>1</v>
      </c>
      <c r="G234" s="31" t="str">
        <f t="shared" si="7"/>
        <v>QIAGEN RNeasy MinElute Cleanup Kit (50) , 74204</v>
      </c>
      <c r="H234" s="6">
        <v>3100.83</v>
      </c>
      <c r="I234" s="6">
        <v>3100.83</v>
      </c>
    </row>
    <row r="235" spans="1:9">
      <c r="A235" s="6">
        <v>242</v>
      </c>
      <c r="B235" s="6" t="s">
        <v>293</v>
      </c>
      <c r="C235" s="6">
        <v>50</v>
      </c>
      <c r="D235" s="6">
        <v>74324</v>
      </c>
      <c r="E235" s="6" t="s">
        <v>3</v>
      </c>
      <c r="F235" s="6">
        <v>1</v>
      </c>
      <c r="G235" s="31" t="str">
        <f t="shared" si="7"/>
        <v>QIAGEN RNeasy Protect Saliva Mini Kit (50) , 74324</v>
      </c>
      <c r="H235" s="6">
        <v>6407.07</v>
      </c>
      <c r="I235" s="6">
        <v>6407.07</v>
      </c>
    </row>
    <row r="236" spans="1:9">
      <c r="A236" s="6">
        <v>243</v>
      </c>
      <c r="B236" s="6" t="s">
        <v>294</v>
      </c>
      <c r="C236" s="6">
        <v>50</v>
      </c>
      <c r="D236" s="6">
        <v>74524</v>
      </c>
      <c r="E236" s="6" t="s">
        <v>3</v>
      </c>
      <c r="F236" s="6">
        <v>1</v>
      </c>
      <c r="G236" s="31" t="str">
        <f t="shared" si="7"/>
        <v>QIAGEN RNeasy Protect Bacteria Mini Kit (50) , 74524</v>
      </c>
      <c r="H236" s="6">
        <v>4519.0200000000004</v>
      </c>
      <c r="I236" s="6">
        <v>4519.0200000000004</v>
      </c>
    </row>
    <row r="237" spans="1:9">
      <c r="A237" s="6">
        <v>244</v>
      </c>
      <c r="B237" s="6" t="s">
        <v>295</v>
      </c>
      <c r="C237" s="6">
        <v>50</v>
      </c>
      <c r="D237" s="6">
        <v>74624</v>
      </c>
      <c r="E237" s="6" t="s">
        <v>3</v>
      </c>
      <c r="F237" s="6">
        <v>1</v>
      </c>
      <c r="G237" s="31" t="str">
        <f t="shared" si="7"/>
        <v>QIAGEN RNeasy Protect Cell Mini Kit (50) , 74624</v>
      </c>
      <c r="H237" s="6">
        <v>3312.39</v>
      </c>
      <c r="I237" s="6">
        <v>3312.39</v>
      </c>
    </row>
    <row r="238" spans="1:9">
      <c r="A238" s="6">
        <v>245</v>
      </c>
      <c r="B238" s="6" t="s">
        <v>296</v>
      </c>
      <c r="C238" s="6">
        <v>50</v>
      </c>
      <c r="D238" s="6">
        <v>74704</v>
      </c>
      <c r="E238" s="6" t="s">
        <v>3</v>
      </c>
      <c r="F238" s="6">
        <v>1</v>
      </c>
      <c r="G238" s="31" t="str">
        <f t="shared" si="7"/>
        <v>QIAGEN RNeasy Fibrous Tissue Mini Kit (50) , 74704</v>
      </c>
      <c r="H238" s="6">
        <v>3483.36</v>
      </c>
      <c r="I238" s="6">
        <v>3483.36</v>
      </c>
    </row>
    <row r="239" spans="1:9">
      <c r="A239" s="6">
        <v>246</v>
      </c>
      <c r="B239" s="6" t="s">
        <v>297</v>
      </c>
      <c r="C239" s="6">
        <v>50</v>
      </c>
      <c r="D239" s="6">
        <v>74804</v>
      </c>
      <c r="E239" s="6" t="s">
        <v>3</v>
      </c>
      <c r="F239" s="6">
        <v>1</v>
      </c>
      <c r="G239" s="31" t="str">
        <f t="shared" si="7"/>
        <v>QIAGEN RNeasy Lipid Tissue Mini Kit (50) , 74804</v>
      </c>
      <c r="H239" s="6">
        <v>3586.68</v>
      </c>
      <c r="I239" s="6">
        <v>3586.68</v>
      </c>
    </row>
    <row r="240" spans="1:9">
      <c r="A240" s="6">
        <v>247</v>
      </c>
      <c r="B240" s="6" t="s">
        <v>298</v>
      </c>
      <c r="C240" s="6">
        <v>50</v>
      </c>
      <c r="D240" s="6">
        <v>75144</v>
      </c>
      <c r="E240" s="6" t="s">
        <v>3</v>
      </c>
      <c r="F240" s="6">
        <v>1</v>
      </c>
      <c r="G240" s="31" t="str">
        <f t="shared" si="7"/>
        <v>QIAGEN RNeasy Midi Kit (50) , 75144</v>
      </c>
      <c r="H240" s="6">
        <v>6130.32</v>
      </c>
      <c r="I240" s="6">
        <v>6130.32</v>
      </c>
    </row>
    <row r="241" spans="1:9">
      <c r="A241" s="6">
        <v>248</v>
      </c>
      <c r="B241" s="6" t="s">
        <v>299</v>
      </c>
      <c r="C241" s="6">
        <v>12</v>
      </c>
      <c r="D241" s="6">
        <v>75162</v>
      </c>
      <c r="E241" s="6" t="s">
        <v>3</v>
      </c>
      <c r="F241" s="6">
        <v>1</v>
      </c>
      <c r="G241" s="31" t="str">
        <f t="shared" si="7"/>
        <v>QIAGEN RNeasy Maxi Kit (12) , 75162</v>
      </c>
      <c r="H241" s="6">
        <v>3474.75</v>
      </c>
      <c r="I241" s="6">
        <v>3474.75</v>
      </c>
    </row>
    <row r="242" spans="1:9">
      <c r="A242" s="6">
        <v>249</v>
      </c>
      <c r="B242" s="6" t="s">
        <v>300</v>
      </c>
      <c r="C242" s="6">
        <v>50</v>
      </c>
      <c r="D242" s="6">
        <v>217204</v>
      </c>
      <c r="E242" s="6" t="s">
        <v>3</v>
      </c>
      <c r="F242" s="6">
        <v>1</v>
      </c>
      <c r="G242" s="31" t="str">
        <f t="shared" si="7"/>
        <v>QIAGEN miRNeasy Serum/Plasma Advanced Kit (50) , 217204</v>
      </c>
      <c r="H242" s="6">
        <v>3825.3</v>
      </c>
      <c r="I242" s="6">
        <v>3825.3</v>
      </c>
    </row>
    <row r="243" spans="1:9">
      <c r="A243" s="6">
        <v>250</v>
      </c>
      <c r="B243" s="6" t="s">
        <v>301</v>
      </c>
      <c r="C243" s="6">
        <v>25</v>
      </c>
      <c r="D243" s="6" t="s">
        <v>302</v>
      </c>
      <c r="E243" s="6" t="s">
        <v>3</v>
      </c>
      <c r="F243" s="6">
        <v>1</v>
      </c>
      <c r="G243" s="31" t="str">
        <f t="shared" si="7"/>
        <v>QIAGEN RNeasy PowerSoil Total RNA Kit (25) , 12866-25</v>
      </c>
      <c r="H243" s="6">
        <v>3106.98</v>
      </c>
      <c r="I243" s="6">
        <v>3106.98</v>
      </c>
    </row>
    <row r="244" spans="1:9">
      <c r="A244" s="6">
        <v>251</v>
      </c>
      <c r="B244" s="6" t="s">
        <v>303</v>
      </c>
      <c r="C244" s="6">
        <v>25</v>
      </c>
      <c r="D244" s="6" t="s">
        <v>304</v>
      </c>
      <c r="E244" s="6" t="s">
        <v>3</v>
      </c>
      <c r="F244" s="6">
        <v>1</v>
      </c>
      <c r="G244" s="31" t="str">
        <f t="shared" si="7"/>
        <v>QIAGEN RNeasy PowerSoil DNA Elution Kit (25) , 12867-25</v>
      </c>
      <c r="H244" s="6">
        <v>1407.12</v>
      </c>
      <c r="I244" s="6">
        <v>1407.12</v>
      </c>
    </row>
    <row r="245" spans="1:9">
      <c r="A245" s="6">
        <v>252</v>
      </c>
      <c r="B245" s="6" t="s">
        <v>305</v>
      </c>
      <c r="C245" s="6">
        <v>50</v>
      </c>
      <c r="D245" s="6" t="s">
        <v>306</v>
      </c>
      <c r="E245" s="6" t="s">
        <v>3</v>
      </c>
      <c r="F245" s="6">
        <v>1</v>
      </c>
      <c r="G245" s="31" t="str">
        <f t="shared" si="7"/>
        <v>QIAGEN RNeasy PowerPlant Kit (50) , 13500-50</v>
      </c>
      <c r="H245" s="6">
        <v>2392.35</v>
      </c>
      <c r="I245" s="6">
        <v>2392.35</v>
      </c>
    </row>
    <row r="246" spans="1:9">
      <c r="A246" s="6">
        <v>253</v>
      </c>
      <c r="B246" s="6" t="s">
        <v>307</v>
      </c>
      <c r="C246" s="6">
        <v>50</v>
      </c>
      <c r="D246" s="6" t="s">
        <v>308</v>
      </c>
      <c r="E246" s="6" t="s">
        <v>3</v>
      </c>
      <c r="F246" s="6">
        <v>1</v>
      </c>
      <c r="G246" s="31" t="str">
        <f t="shared" si="7"/>
        <v>QIAGEN RNeasy PowerClean Pro Cleanup Kit (50) , 13997-50</v>
      </c>
      <c r="H246" s="6">
        <v>2045.49</v>
      </c>
      <c r="I246" s="6">
        <v>2045.49</v>
      </c>
    </row>
    <row r="247" spans="1:9">
      <c r="A247" s="6">
        <v>254</v>
      </c>
      <c r="B247" s="6" t="s">
        <v>309</v>
      </c>
      <c r="C247" s="6">
        <v>50</v>
      </c>
      <c r="D247" s="6" t="s">
        <v>310</v>
      </c>
      <c r="E247" s="6" t="s">
        <v>3</v>
      </c>
      <c r="F247" s="6">
        <v>1</v>
      </c>
      <c r="G247" s="31" t="str">
        <f t="shared" si="7"/>
        <v>QIAGEN RNeasy PowerWater Kit (50) , 14700-50-NF</v>
      </c>
      <c r="H247" s="6">
        <v>4051.62</v>
      </c>
      <c r="I247" s="6">
        <v>4051.62</v>
      </c>
    </row>
    <row r="248" spans="1:9">
      <c r="A248" s="6">
        <v>255</v>
      </c>
      <c r="B248" s="6" t="s">
        <v>312</v>
      </c>
      <c r="C248" s="6">
        <v>50</v>
      </c>
      <c r="D248" s="6" t="s">
        <v>311</v>
      </c>
      <c r="E248" s="6" t="s">
        <v>3</v>
      </c>
      <c r="F248" s="6">
        <v>1</v>
      </c>
      <c r="G248" s="31" t="str">
        <f t="shared" si="7"/>
        <v>QIAGEN RNeasy PowerLyzer Tissue&amp;Cells Kit (50) , 15055-50</v>
      </c>
      <c r="H248" s="6">
        <v>6130.32</v>
      </c>
      <c r="I248" s="6">
        <v>6130.32</v>
      </c>
    </row>
    <row r="249" spans="1:9">
      <c r="A249" s="6">
        <v>256</v>
      </c>
      <c r="B249" s="6" t="s">
        <v>313</v>
      </c>
      <c r="C249" s="6">
        <v>50</v>
      </c>
      <c r="D249" s="6">
        <v>77144</v>
      </c>
      <c r="E249" s="6" t="s">
        <v>3</v>
      </c>
      <c r="F249" s="6">
        <v>1</v>
      </c>
      <c r="G249" s="31" t="str">
        <f t="shared" si="7"/>
        <v>QIAGEN exoRNeasy Midi Kit (50) , 77144</v>
      </c>
      <c r="H249" s="6">
        <v>12343.05</v>
      </c>
      <c r="I249" s="6">
        <v>12343.05</v>
      </c>
    </row>
    <row r="250" spans="1:9">
      <c r="A250" s="6">
        <v>257</v>
      </c>
      <c r="B250" s="6" t="s">
        <v>314</v>
      </c>
      <c r="C250" s="6">
        <v>50</v>
      </c>
      <c r="D250" s="6">
        <v>77164</v>
      </c>
      <c r="E250" s="6" t="s">
        <v>3</v>
      </c>
      <c r="F250" s="6">
        <v>1</v>
      </c>
      <c r="G250" s="31" t="str">
        <f t="shared" si="7"/>
        <v>QIAGEN exoRNeasy Maxi Kit (50) , 77164</v>
      </c>
      <c r="H250" s="6">
        <v>19001.04</v>
      </c>
      <c r="I250" s="6">
        <v>19001.04</v>
      </c>
    </row>
    <row r="251" spans="1:9">
      <c r="A251" s="6">
        <v>258</v>
      </c>
      <c r="B251" s="6" t="s">
        <v>315</v>
      </c>
      <c r="C251" s="6">
        <v>50</v>
      </c>
      <c r="D251" s="6">
        <v>217604</v>
      </c>
      <c r="E251" s="6" t="s">
        <v>3</v>
      </c>
      <c r="F251" s="6">
        <v>1</v>
      </c>
      <c r="G251" s="31" t="str">
        <f t="shared" si="7"/>
        <v>QIAGEN miRNeasy Tissue/CellsAdvancedMiniKit(50) , 217604</v>
      </c>
      <c r="H251" s="6">
        <v>2621.13</v>
      </c>
      <c r="I251" s="6">
        <v>2621.13</v>
      </c>
    </row>
    <row r="252" spans="1:9">
      <c r="A252" s="6">
        <v>259</v>
      </c>
      <c r="B252" s="6" t="s">
        <v>316</v>
      </c>
      <c r="C252" s="6">
        <v>50</v>
      </c>
      <c r="D252" s="6">
        <v>47054</v>
      </c>
      <c r="E252" s="6" t="s">
        <v>3</v>
      </c>
      <c r="F252" s="6">
        <v>1</v>
      </c>
      <c r="G252" s="31" t="str">
        <f t="shared" si="7"/>
        <v>QIAGEN AlIPrep Bad. DNA/RNA/Protein Kit (50) , 47054</v>
      </c>
      <c r="H252" s="6">
        <v>4640.79</v>
      </c>
      <c r="I252" s="6">
        <v>4640.79</v>
      </c>
    </row>
    <row r="253" spans="1:9">
      <c r="A253" s="6">
        <v>260</v>
      </c>
      <c r="B253" s="6" t="s">
        <v>317</v>
      </c>
      <c r="C253" s="6">
        <v>50</v>
      </c>
      <c r="D253" s="6">
        <v>47154</v>
      </c>
      <c r="E253" s="6" t="s">
        <v>3</v>
      </c>
      <c r="F253" s="6">
        <v>1</v>
      </c>
      <c r="G253" s="31" t="str">
        <f t="shared" si="7"/>
        <v>QIAGEN AlIPrep Fungal DNA/RNA/Protein Kit (50) , 47154</v>
      </c>
      <c r="H253" s="6">
        <v>4640.79</v>
      </c>
      <c r="I253" s="6">
        <v>4640.79</v>
      </c>
    </row>
    <row r="254" spans="1:9">
      <c r="A254" s="6">
        <v>261</v>
      </c>
      <c r="B254" s="6" t="s">
        <v>318</v>
      </c>
      <c r="C254" s="6">
        <v>50</v>
      </c>
      <c r="D254" s="6">
        <v>80244</v>
      </c>
      <c r="E254" s="6" t="s">
        <v>3</v>
      </c>
      <c r="F254" s="6">
        <v>1</v>
      </c>
      <c r="G254" s="31" t="str">
        <f t="shared" si="7"/>
        <v>QIAGEN AlIPrep Powerfecal DNA/RNA Kit (50) , 80244</v>
      </c>
      <c r="H254" s="6">
        <v>4333.29</v>
      </c>
      <c r="I254" s="6">
        <v>4333.29</v>
      </c>
    </row>
    <row r="255" spans="1:9">
      <c r="A255" s="6">
        <v>262</v>
      </c>
      <c r="B255" s="6" t="s">
        <v>319</v>
      </c>
      <c r="C255" s="6">
        <v>100</v>
      </c>
      <c r="D255" s="6">
        <v>208552</v>
      </c>
      <c r="E255" s="6" t="s">
        <v>3</v>
      </c>
      <c r="F255" s="6">
        <v>1</v>
      </c>
      <c r="G255" s="31" t="str">
        <f t="shared" si="7"/>
        <v>QIAGEN QuantiNova Multiplex RT-PCR Kit (100) , 208552</v>
      </c>
      <c r="H255" s="6">
        <v>1950.78</v>
      </c>
      <c r="I255" s="6">
        <v>1950.78</v>
      </c>
    </row>
    <row r="256" spans="1:9">
      <c r="A256" s="6">
        <v>263</v>
      </c>
      <c r="B256" s="6" t="s">
        <v>320</v>
      </c>
      <c r="C256" s="6">
        <v>500</v>
      </c>
      <c r="D256" s="6">
        <v>208554</v>
      </c>
      <c r="E256" s="6" t="s">
        <v>3</v>
      </c>
      <c r="F256" s="6">
        <v>1</v>
      </c>
      <c r="G256" s="31" t="str">
        <f t="shared" si="7"/>
        <v>QIAGEN QuantiNova Multiplex RT-PCR Kit (500) , 208554</v>
      </c>
      <c r="H256" s="6">
        <v>8950.7099999999991</v>
      </c>
      <c r="I256" s="6">
        <v>8950.7099999999991</v>
      </c>
    </row>
    <row r="257" spans="1:9">
      <c r="A257" s="6">
        <v>264</v>
      </c>
      <c r="B257" s="6" t="s">
        <v>321</v>
      </c>
      <c r="C257" s="6">
        <v>200</v>
      </c>
      <c r="D257" s="6">
        <v>69989</v>
      </c>
      <c r="E257" s="6" t="s">
        <v>3</v>
      </c>
      <c r="F257" s="6">
        <v>1</v>
      </c>
      <c r="G257" s="31" t="str">
        <f t="shared" si="7"/>
        <v>QIAGEN Stainless Steel Beads 5 mm (200) , 69989</v>
      </c>
      <c r="H257" s="6">
        <v>921.27</v>
      </c>
      <c r="I257" s="6">
        <v>921.27</v>
      </c>
    </row>
    <row r="258" spans="1:9">
      <c r="A258" s="6">
        <v>265</v>
      </c>
      <c r="B258" s="6" t="s">
        <v>322</v>
      </c>
      <c r="C258" s="6">
        <v>200</v>
      </c>
      <c r="D258" s="6">
        <v>69990</v>
      </c>
      <c r="E258" s="6" t="s">
        <v>3</v>
      </c>
      <c r="F258" s="6">
        <v>1</v>
      </c>
      <c r="G258" s="31" t="str">
        <f t="shared" si="7"/>
        <v>QIAGEN Stainless Steel Beads, 7mm , 69990</v>
      </c>
      <c r="H258" s="6">
        <v>1402.2</v>
      </c>
      <c r="I258" s="6">
        <v>1402.2</v>
      </c>
    </row>
    <row r="259" spans="1:9">
      <c r="A259" s="6">
        <v>266</v>
      </c>
      <c r="B259" s="6" t="s">
        <v>323</v>
      </c>
      <c r="C259" s="6">
        <v>200</v>
      </c>
      <c r="D259" s="6">
        <v>69997</v>
      </c>
      <c r="E259" s="6" t="s">
        <v>3</v>
      </c>
      <c r="F259" s="6">
        <v>1</v>
      </c>
      <c r="G259" s="31" t="str">
        <f t="shared" ref="G259:G292" si="8">CONCATENATE("QIAGEN ",B259," , ",D259)</f>
        <v>QIAGEN Tungsten Carbide Beads, 3mm (200) , 69997</v>
      </c>
      <c r="H259" s="6">
        <v>1087.32</v>
      </c>
      <c r="I259" s="6">
        <v>1087.32</v>
      </c>
    </row>
    <row r="260" spans="1:9">
      <c r="A260" s="6">
        <v>267</v>
      </c>
      <c r="B260" s="6" t="s">
        <v>337</v>
      </c>
      <c r="C260" s="6">
        <v>12</v>
      </c>
      <c r="D260" s="6">
        <v>330231</v>
      </c>
      <c r="E260" s="6" t="s">
        <v>3</v>
      </c>
      <c r="F260" s="6">
        <v>1</v>
      </c>
      <c r="G260" s="31" t="str">
        <f t="shared" si="8"/>
        <v>QIAGEN RT2 Profiler PCR Array A-12 , 330231</v>
      </c>
      <c r="H260" s="6">
        <v>17886.66</v>
      </c>
      <c r="I260" s="6">
        <v>17886.66</v>
      </c>
    </row>
    <row r="261" spans="1:9">
      <c r="A261" s="6">
        <v>268</v>
      </c>
      <c r="B261" s="6" t="s">
        <v>338</v>
      </c>
      <c r="C261" s="6">
        <v>2</v>
      </c>
      <c r="D261" s="6">
        <v>330231</v>
      </c>
      <c r="E261" s="6" t="s">
        <v>3</v>
      </c>
      <c r="F261" s="6">
        <v>1</v>
      </c>
      <c r="G261" s="31" t="str">
        <f t="shared" si="8"/>
        <v>QIAGEN RT2 Profiler PCR Array A-2 , 330231</v>
      </c>
      <c r="H261" s="6">
        <v>5707.2</v>
      </c>
      <c r="I261" s="6">
        <v>5707.2</v>
      </c>
    </row>
    <row r="262" spans="1:9">
      <c r="A262" s="6">
        <v>269</v>
      </c>
      <c r="B262" s="6" t="s">
        <v>339</v>
      </c>
      <c r="C262" s="6">
        <v>24</v>
      </c>
      <c r="D262" s="6">
        <v>330231</v>
      </c>
      <c r="E262" s="6" t="s">
        <v>3</v>
      </c>
      <c r="F262" s="6">
        <v>1</v>
      </c>
      <c r="G262" s="31" t="str">
        <f t="shared" si="8"/>
        <v>QIAGEN RT2 Profiler PCR Array A-24 , 330231</v>
      </c>
      <c r="H262" s="6">
        <v>23231.01</v>
      </c>
      <c r="I262" s="6">
        <v>23231.01</v>
      </c>
    </row>
    <row r="263" spans="1:9">
      <c r="A263" s="6">
        <v>270</v>
      </c>
      <c r="B263" s="6" t="s">
        <v>340</v>
      </c>
      <c r="C263" s="6">
        <v>6</v>
      </c>
      <c r="D263" s="6">
        <v>330231</v>
      </c>
      <c r="E263" s="6" t="s">
        <v>3</v>
      </c>
      <c r="F263" s="6">
        <v>1</v>
      </c>
      <c r="G263" s="31" t="str">
        <f t="shared" si="8"/>
        <v>QIAGEN RT2 Profiler PCR Array A-6 , 330231</v>
      </c>
      <c r="H263" s="6">
        <v>9145.0499999999993</v>
      </c>
      <c r="I263" s="6">
        <v>9145.0499999999993</v>
      </c>
    </row>
    <row r="264" spans="1:9">
      <c r="A264" s="6">
        <v>271</v>
      </c>
      <c r="B264" s="6" t="s">
        <v>341</v>
      </c>
      <c r="C264" s="6">
        <v>12</v>
      </c>
      <c r="D264" s="6">
        <v>330231</v>
      </c>
      <c r="E264" s="6" t="s">
        <v>3</v>
      </c>
      <c r="F264" s="6">
        <v>1</v>
      </c>
      <c r="G264" s="31" t="str">
        <f t="shared" si="8"/>
        <v>QIAGEN RT2 Profiler PCR Array C-12 , 330231</v>
      </c>
      <c r="H264" s="6">
        <v>14855.94</v>
      </c>
      <c r="I264" s="6">
        <v>14855.94</v>
      </c>
    </row>
    <row r="265" spans="1:9">
      <c r="A265" s="6">
        <v>272</v>
      </c>
      <c r="B265" s="6" t="s">
        <v>342</v>
      </c>
      <c r="C265" s="6">
        <v>2</v>
      </c>
      <c r="D265" s="6">
        <v>330231</v>
      </c>
      <c r="E265" s="6" t="s">
        <v>3</v>
      </c>
      <c r="F265" s="6">
        <v>1</v>
      </c>
      <c r="G265" s="31" t="str">
        <f t="shared" si="8"/>
        <v>QIAGEN RT2 Profiler PCR Array C-2 , 330231</v>
      </c>
      <c r="H265" s="6">
        <v>5707.2</v>
      </c>
      <c r="I265" s="6">
        <v>5707.2</v>
      </c>
    </row>
    <row r="266" spans="1:9">
      <c r="A266" s="6">
        <v>273</v>
      </c>
      <c r="B266" s="6" t="s">
        <v>343</v>
      </c>
      <c r="C266" s="6">
        <v>24</v>
      </c>
      <c r="D266" s="6">
        <v>330231</v>
      </c>
      <c r="E266" s="6" t="s">
        <v>3</v>
      </c>
      <c r="F266" s="6">
        <v>1</v>
      </c>
      <c r="G266" s="31" t="str">
        <f t="shared" si="8"/>
        <v>QIAGEN RT2 Profiler PCR Array C-24 , 330231</v>
      </c>
      <c r="H266" s="6">
        <v>23231.01</v>
      </c>
      <c r="I266" s="6">
        <v>23231.01</v>
      </c>
    </row>
    <row r="267" spans="1:9">
      <c r="A267" s="6">
        <v>274</v>
      </c>
      <c r="B267" s="6" t="s">
        <v>344</v>
      </c>
      <c r="C267" s="6">
        <v>6</v>
      </c>
      <c r="D267" s="6">
        <v>330231</v>
      </c>
      <c r="E267" s="6" t="s">
        <v>3</v>
      </c>
      <c r="F267" s="6">
        <v>1</v>
      </c>
      <c r="G267" s="31" t="str">
        <f t="shared" si="8"/>
        <v>QIAGEN RT2 Profiler PCR Array C-6 , 330231</v>
      </c>
      <c r="H267" s="6">
        <v>9145.0499999999993</v>
      </c>
      <c r="I267" s="6">
        <v>9145.0499999999993</v>
      </c>
    </row>
    <row r="268" spans="1:9">
      <c r="A268" s="6">
        <v>275</v>
      </c>
      <c r="B268" s="6" t="s">
        <v>345</v>
      </c>
      <c r="C268" s="6">
        <v>12</v>
      </c>
      <c r="D268" s="6">
        <v>330231</v>
      </c>
      <c r="E268" s="6" t="s">
        <v>3</v>
      </c>
      <c r="F268" s="6">
        <v>1</v>
      </c>
      <c r="G268" s="31" t="str">
        <f t="shared" si="8"/>
        <v>QIAGEN RT2 Profiler PCR Array D-12 , 330231</v>
      </c>
      <c r="H268" s="6">
        <v>14855.94</v>
      </c>
      <c r="I268" s="6">
        <v>14855.94</v>
      </c>
    </row>
    <row r="269" spans="1:9">
      <c r="A269" s="6">
        <v>276</v>
      </c>
      <c r="B269" s="6" t="s">
        <v>324</v>
      </c>
      <c r="C269" s="6">
        <v>2</v>
      </c>
      <c r="D269" s="6">
        <v>330231</v>
      </c>
      <c r="E269" s="6" t="s">
        <v>3</v>
      </c>
      <c r="F269" s="6">
        <v>1</v>
      </c>
      <c r="G269" s="31" t="str">
        <f t="shared" si="8"/>
        <v>QIAGEN RP Profiler PCR Array D-2 , 330231</v>
      </c>
      <c r="H269" s="6">
        <v>5707.2</v>
      </c>
      <c r="I269" s="6">
        <v>5707.2</v>
      </c>
    </row>
    <row r="270" spans="1:9">
      <c r="A270" s="6">
        <v>277</v>
      </c>
      <c r="B270" s="6" t="s">
        <v>346</v>
      </c>
      <c r="C270" s="6">
        <v>24</v>
      </c>
      <c r="D270" s="6">
        <v>330231</v>
      </c>
      <c r="E270" s="6" t="s">
        <v>3</v>
      </c>
      <c r="F270" s="6">
        <v>1</v>
      </c>
      <c r="G270" s="31" t="str">
        <f t="shared" si="8"/>
        <v>QIAGEN RT2 Profiler PCR Array D-24 , 330231</v>
      </c>
      <c r="H270" s="6">
        <v>23231.01</v>
      </c>
      <c r="I270" s="6">
        <v>23231.01</v>
      </c>
    </row>
    <row r="271" spans="1:9">
      <c r="A271" s="6">
        <v>278</v>
      </c>
      <c r="B271" s="6" t="s">
        <v>325</v>
      </c>
      <c r="C271" s="6">
        <v>6</v>
      </c>
      <c r="D271" s="6">
        <v>330231</v>
      </c>
      <c r="E271" s="6" t="s">
        <v>3</v>
      </c>
      <c r="F271" s="6">
        <v>1</v>
      </c>
      <c r="G271" s="31" t="str">
        <f t="shared" si="8"/>
        <v>QIAGEN RP Profiler PCR Array D-6 , 330231</v>
      </c>
      <c r="H271" s="6">
        <v>9145.0499999999993</v>
      </c>
      <c r="I271" s="6">
        <v>9145.0499999999993</v>
      </c>
    </row>
    <row r="272" spans="1:9">
      <c r="A272" s="6">
        <v>279</v>
      </c>
      <c r="B272" s="6" t="s">
        <v>347</v>
      </c>
      <c r="C272" s="6">
        <v>1</v>
      </c>
      <c r="D272" s="6">
        <v>330231</v>
      </c>
      <c r="E272" s="6" t="s">
        <v>3</v>
      </c>
      <c r="F272" s="6">
        <v>1</v>
      </c>
      <c r="G272" s="31" t="str">
        <f t="shared" si="8"/>
        <v>QIAGEN RP Profiler PCR Array E-1 , 330231</v>
      </c>
      <c r="H272" s="6">
        <v>4340.67</v>
      </c>
      <c r="I272" s="6">
        <v>4340.67</v>
      </c>
    </row>
    <row r="273" spans="1:9">
      <c r="A273" s="6">
        <v>280</v>
      </c>
      <c r="B273" s="6" t="s">
        <v>348</v>
      </c>
      <c r="C273" s="6">
        <v>12</v>
      </c>
      <c r="D273" s="6">
        <v>330231</v>
      </c>
      <c r="E273" s="6" t="s">
        <v>3</v>
      </c>
      <c r="F273" s="6">
        <v>1</v>
      </c>
      <c r="G273" s="31" t="str">
        <f t="shared" si="8"/>
        <v>QIAGEN RP Profiler PCR Array E-12 , 330231</v>
      </c>
      <c r="H273" s="6">
        <v>23231.01</v>
      </c>
      <c r="I273" s="6">
        <v>23231.01</v>
      </c>
    </row>
    <row r="274" spans="1:9">
      <c r="A274" s="6">
        <v>281</v>
      </c>
      <c r="B274" s="6" t="s">
        <v>349</v>
      </c>
      <c r="C274" s="6">
        <v>2</v>
      </c>
      <c r="D274" s="6">
        <v>330231</v>
      </c>
      <c r="E274" s="6" t="s">
        <v>3</v>
      </c>
      <c r="F274" s="6">
        <v>1</v>
      </c>
      <c r="G274" s="31" t="str">
        <f t="shared" si="8"/>
        <v>QIAGEN RP Profiler PCR Array E-2 , 330231</v>
      </c>
      <c r="H274" s="6">
        <v>9145.0499999999993</v>
      </c>
      <c r="I274" s="6">
        <v>9145.0499999999993</v>
      </c>
    </row>
    <row r="275" spans="1:9">
      <c r="A275" s="6">
        <v>282</v>
      </c>
      <c r="B275" s="6" t="s">
        <v>350</v>
      </c>
      <c r="C275" s="6">
        <v>24</v>
      </c>
      <c r="D275" s="6">
        <v>330231</v>
      </c>
      <c r="E275" s="6" t="s">
        <v>3</v>
      </c>
      <c r="F275" s="6">
        <v>1</v>
      </c>
      <c r="G275" s="31" t="str">
        <f t="shared" si="8"/>
        <v>QIAGEN RP Profiler PCR Array E-24 , 330231</v>
      </c>
      <c r="H275" s="6">
        <v>37176.75</v>
      </c>
      <c r="I275" s="6">
        <v>37176.75</v>
      </c>
    </row>
    <row r="276" spans="1:9">
      <c r="A276" s="6">
        <v>283</v>
      </c>
      <c r="B276" s="6" t="s">
        <v>351</v>
      </c>
      <c r="C276" s="6">
        <v>4</v>
      </c>
      <c r="D276" s="6">
        <v>330231</v>
      </c>
      <c r="E276" s="6" t="s">
        <v>3</v>
      </c>
      <c r="F276" s="6">
        <v>1</v>
      </c>
      <c r="G276" s="31" t="str">
        <f t="shared" si="8"/>
        <v>QIAGEN RP Profiler PCR Array E-4 , 330231</v>
      </c>
      <c r="H276" s="6">
        <v>13755.09</v>
      </c>
      <c r="I276" s="6">
        <v>13755.09</v>
      </c>
    </row>
    <row r="277" spans="1:9">
      <c r="A277" s="6">
        <v>284</v>
      </c>
      <c r="B277" s="6" t="s">
        <v>352</v>
      </c>
      <c r="C277" s="6">
        <v>12</v>
      </c>
      <c r="D277" s="6">
        <v>330231</v>
      </c>
      <c r="E277" s="6" t="s">
        <v>3</v>
      </c>
      <c r="F277" s="6">
        <v>1</v>
      </c>
      <c r="G277" s="31" t="str">
        <f t="shared" si="8"/>
        <v>QIAGEN RP Profiler PCR Array F-12 , 330231</v>
      </c>
      <c r="H277" s="6">
        <v>14855.94</v>
      </c>
      <c r="I277" s="6">
        <v>14855.94</v>
      </c>
    </row>
    <row r="278" spans="1:9">
      <c r="A278" s="6">
        <v>285</v>
      </c>
      <c r="B278" s="6" t="s">
        <v>353</v>
      </c>
      <c r="C278" s="6">
        <v>2</v>
      </c>
      <c r="D278" s="6">
        <v>330231</v>
      </c>
      <c r="E278" s="6" t="s">
        <v>3</v>
      </c>
      <c r="F278" s="6">
        <v>1</v>
      </c>
      <c r="G278" s="31" t="str">
        <f t="shared" si="8"/>
        <v>QIAGEN RP Profiler PCR Array F-2 , 330231</v>
      </c>
      <c r="H278" s="6">
        <v>5707.2</v>
      </c>
      <c r="I278" s="6">
        <v>5707.2</v>
      </c>
    </row>
    <row r="279" spans="1:9">
      <c r="A279" s="6">
        <v>286</v>
      </c>
      <c r="B279" s="6" t="s">
        <v>354</v>
      </c>
      <c r="C279" s="6">
        <v>24</v>
      </c>
      <c r="D279" s="6">
        <v>330231</v>
      </c>
      <c r="E279" s="6" t="s">
        <v>3</v>
      </c>
      <c r="F279" s="6">
        <v>1</v>
      </c>
      <c r="G279" s="31" t="str">
        <f t="shared" si="8"/>
        <v>QIAGEN RP Profiler PCR Array F-24 , 330231</v>
      </c>
      <c r="H279" s="6">
        <v>23231.01</v>
      </c>
      <c r="I279" s="6">
        <v>23231.01</v>
      </c>
    </row>
    <row r="280" spans="1:9">
      <c r="A280" s="6">
        <v>287</v>
      </c>
      <c r="B280" s="6" t="s">
        <v>326</v>
      </c>
      <c r="C280" s="6">
        <v>6</v>
      </c>
      <c r="D280" s="6">
        <v>330231</v>
      </c>
      <c r="E280" s="6" t="s">
        <v>3</v>
      </c>
      <c r="F280" s="6">
        <v>1</v>
      </c>
      <c r="G280" s="31" t="str">
        <f t="shared" si="8"/>
        <v>QIAGEN RP Profiler PCR Array F-6 , 330231</v>
      </c>
      <c r="H280" s="6">
        <v>9145.0499999999993</v>
      </c>
      <c r="I280" s="6">
        <v>9145.0499999999993</v>
      </c>
    </row>
    <row r="281" spans="1:9">
      <c r="A281" s="6">
        <v>288</v>
      </c>
      <c r="B281" s="6" t="s">
        <v>355</v>
      </c>
      <c r="C281" s="6">
        <v>1</v>
      </c>
      <c r="D281" s="6">
        <v>330231</v>
      </c>
      <c r="E281" s="6" t="s">
        <v>3</v>
      </c>
      <c r="F281" s="6">
        <v>1</v>
      </c>
      <c r="G281" s="31" t="str">
        <f t="shared" si="8"/>
        <v>QIAGEN RP Profiler PCR Array G-1 , 330231</v>
      </c>
      <c r="H281" s="6">
        <v>4340.67</v>
      </c>
      <c r="I281" s="6">
        <v>4340.67</v>
      </c>
    </row>
    <row r="282" spans="1:9">
      <c r="A282" s="6">
        <v>289</v>
      </c>
      <c r="B282" s="6" t="s">
        <v>356</v>
      </c>
      <c r="C282" s="6">
        <v>12</v>
      </c>
      <c r="D282" s="6">
        <v>330231</v>
      </c>
      <c r="E282" s="6" t="s">
        <v>3</v>
      </c>
      <c r="F282" s="6">
        <v>1</v>
      </c>
      <c r="G282" s="31" t="str">
        <f t="shared" si="8"/>
        <v>QIAGEN RP Profiler PCR Array G-12 , 330231</v>
      </c>
      <c r="H282" s="6">
        <v>23231.01</v>
      </c>
      <c r="I282" s="6">
        <v>23231.01</v>
      </c>
    </row>
    <row r="283" spans="1:9">
      <c r="A283" s="6">
        <v>290</v>
      </c>
      <c r="B283" s="6" t="s">
        <v>357</v>
      </c>
      <c r="C283" s="6">
        <v>2</v>
      </c>
      <c r="D283" s="6">
        <v>330231</v>
      </c>
      <c r="E283" s="6" t="s">
        <v>3</v>
      </c>
      <c r="F283" s="6">
        <v>1</v>
      </c>
      <c r="G283" s="31" t="str">
        <f t="shared" si="8"/>
        <v>QIAGEN RP Profiler PCR Array G-2 , 330231</v>
      </c>
      <c r="H283" s="6">
        <v>9145.0499999999993</v>
      </c>
      <c r="I283" s="6">
        <v>9145.0499999999993</v>
      </c>
    </row>
    <row r="284" spans="1:9">
      <c r="A284" s="6">
        <v>291</v>
      </c>
      <c r="B284" s="6" t="s">
        <v>358</v>
      </c>
      <c r="C284" s="6">
        <v>24</v>
      </c>
      <c r="D284" s="6">
        <v>330231</v>
      </c>
      <c r="E284" s="6" t="s">
        <v>3</v>
      </c>
      <c r="F284" s="6">
        <v>1</v>
      </c>
      <c r="G284" s="31" t="str">
        <f t="shared" si="8"/>
        <v>QIAGEN RP Profiler PCR Array G-24 , 330231</v>
      </c>
      <c r="H284" s="6">
        <v>37176.75</v>
      </c>
      <c r="I284" s="6">
        <v>37176.75</v>
      </c>
    </row>
    <row r="285" spans="1:9">
      <c r="A285" s="6">
        <v>292</v>
      </c>
      <c r="B285" s="6" t="s">
        <v>359</v>
      </c>
      <c r="C285" s="6">
        <v>4</v>
      </c>
      <c r="D285" s="6">
        <v>330231</v>
      </c>
      <c r="E285" s="6" t="s">
        <v>3</v>
      </c>
      <c r="F285" s="6">
        <v>1</v>
      </c>
      <c r="G285" s="31" t="str">
        <f t="shared" si="8"/>
        <v>QIAGEN RP Profiler PCR Array G-4 , 330231</v>
      </c>
      <c r="H285" s="6">
        <v>13755.09</v>
      </c>
      <c r="I285" s="6">
        <v>13755.09</v>
      </c>
    </row>
    <row r="286" spans="1:9">
      <c r="A286" s="6">
        <v>293</v>
      </c>
      <c r="B286" s="6" t="s">
        <v>327</v>
      </c>
      <c r="C286" s="6">
        <v>1</v>
      </c>
      <c r="D286" s="6">
        <v>330231</v>
      </c>
      <c r="E286" s="6" t="s">
        <v>3</v>
      </c>
      <c r="F286" s="6">
        <v>1</v>
      </c>
      <c r="G286" s="31" t="str">
        <f t="shared" si="8"/>
        <v>QIAGEN RP Profiler PCR Array H-1 , 330231</v>
      </c>
      <c r="H286" s="6">
        <v>18585.3</v>
      </c>
      <c r="I286" s="6">
        <v>18585.3</v>
      </c>
    </row>
    <row r="287" spans="1:9">
      <c r="A287" s="6">
        <v>294</v>
      </c>
      <c r="B287" s="6" t="s">
        <v>328</v>
      </c>
      <c r="C287" s="6">
        <v>12</v>
      </c>
      <c r="D287" s="6">
        <v>330231</v>
      </c>
      <c r="E287" s="6" t="s">
        <v>3</v>
      </c>
      <c r="F287" s="6">
        <v>1</v>
      </c>
      <c r="G287" s="31" t="str">
        <f t="shared" si="8"/>
        <v>QIAGEN RP Profiler PCR Array R-12 , 330231</v>
      </c>
      <c r="H287" s="6">
        <v>14855.94</v>
      </c>
      <c r="I287" s="6">
        <v>14855.94</v>
      </c>
    </row>
    <row r="288" spans="1:9">
      <c r="A288" s="6">
        <v>295</v>
      </c>
      <c r="B288" s="6" t="s">
        <v>329</v>
      </c>
      <c r="C288" s="6">
        <v>2</v>
      </c>
      <c r="D288" s="6">
        <v>330231</v>
      </c>
      <c r="E288" s="6" t="s">
        <v>3</v>
      </c>
      <c r="F288" s="6">
        <v>1</v>
      </c>
      <c r="G288" s="31" t="str">
        <f t="shared" si="8"/>
        <v>QIAGEN RP Profiler PCR Array R-2 , 330231</v>
      </c>
      <c r="H288" s="6">
        <v>5707.2</v>
      </c>
      <c r="I288" s="6">
        <v>5707.2</v>
      </c>
    </row>
    <row r="289" spans="1:9">
      <c r="A289" s="6">
        <v>296</v>
      </c>
      <c r="B289" s="6" t="s">
        <v>330</v>
      </c>
      <c r="C289" s="6">
        <v>24</v>
      </c>
      <c r="D289" s="6">
        <v>330231</v>
      </c>
      <c r="E289" s="6" t="s">
        <v>3</v>
      </c>
      <c r="F289" s="6">
        <v>1</v>
      </c>
      <c r="G289" s="31" t="str">
        <f t="shared" si="8"/>
        <v>QIAGEN RP Profiler PCR Array R-24 , 330231</v>
      </c>
      <c r="H289" s="6">
        <v>23231.01</v>
      </c>
      <c r="I289" s="6">
        <v>23231.01</v>
      </c>
    </row>
    <row r="290" spans="1:9">
      <c r="A290" s="6">
        <v>297</v>
      </c>
      <c r="B290" s="6" t="s">
        <v>331</v>
      </c>
      <c r="C290" s="6">
        <v>6</v>
      </c>
      <c r="D290" s="6">
        <v>330231</v>
      </c>
      <c r="E290" s="6" t="s">
        <v>3</v>
      </c>
      <c r="F290" s="6">
        <v>1</v>
      </c>
      <c r="G290" s="31" t="str">
        <f t="shared" si="8"/>
        <v>QIAGEN RP Profiler PCR Array R-6 , 330231</v>
      </c>
      <c r="H290" s="6">
        <v>9145.0499999999993</v>
      </c>
      <c r="I290" s="6">
        <v>9145.0499999999993</v>
      </c>
    </row>
    <row r="291" spans="1:9">
      <c r="A291" s="23">
        <v>298</v>
      </c>
      <c r="B291" s="6" t="s">
        <v>447</v>
      </c>
      <c r="C291" s="23" t="s">
        <v>446</v>
      </c>
      <c r="D291" s="23">
        <v>250131</v>
      </c>
      <c r="E291" s="23" t="s">
        <v>3</v>
      </c>
      <c r="F291" s="23">
        <v>1</v>
      </c>
      <c r="G291" s="31" t="str">
        <f t="shared" si="8"/>
        <v>QIAGEN QIAcuity OneStepAdvanced Probe Kit , 250131</v>
      </c>
      <c r="H291" s="6">
        <v>931.11</v>
      </c>
      <c r="I291" s="6">
        <v>931.11</v>
      </c>
    </row>
    <row r="292" spans="1:9" ht="15.75" thickBot="1">
      <c r="A292" s="24">
        <v>299</v>
      </c>
      <c r="B292" s="6" t="s">
        <v>447</v>
      </c>
      <c r="C292" s="24" t="s">
        <v>448</v>
      </c>
      <c r="D292" s="24">
        <v>250132</v>
      </c>
      <c r="E292" s="24" t="s">
        <v>3</v>
      </c>
      <c r="F292" s="24">
        <v>1</v>
      </c>
      <c r="G292" s="31" t="str">
        <f t="shared" si="8"/>
        <v>QIAGEN QIAcuity OneStepAdvanced Probe Kit , 250132</v>
      </c>
      <c r="H292" s="6">
        <v>4655.55</v>
      </c>
      <c r="I292" s="6">
        <v>4655.55</v>
      </c>
    </row>
    <row r="293" spans="1:9" ht="28.5" customHeight="1" thickBot="1">
      <c r="A293" s="14"/>
      <c r="B293" s="15"/>
      <c r="C293" s="15"/>
      <c r="D293" s="15"/>
      <c r="E293" s="15"/>
      <c r="F293" s="15" t="s">
        <v>365</v>
      </c>
      <c r="G293" s="15"/>
      <c r="H293" s="32">
        <f>SUM(I5:I292)</f>
        <v>1427256.3299999994</v>
      </c>
      <c r="I293" s="33"/>
    </row>
    <row r="294" spans="1:9" ht="33" customHeight="1"/>
    <row r="322" spans="12:17">
      <c r="Q322" t="s">
        <v>46</v>
      </c>
    </row>
    <row r="323" spans="12:17">
      <c r="M323" t="s">
        <v>5</v>
      </c>
      <c r="O323" t="s">
        <v>19</v>
      </c>
      <c r="P323" t="s">
        <v>47</v>
      </c>
      <c r="Q323" t="s">
        <v>20</v>
      </c>
    </row>
    <row r="325" spans="12:17">
      <c r="L325" s="13"/>
    </row>
  </sheetData>
  <mergeCells count="3">
    <mergeCell ref="H293:I293"/>
    <mergeCell ref="A2:I2"/>
    <mergeCell ref="H1:I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3D2A4-E8ED-4C9F-B1BC-6C741D32CCF6}">
  <dimension ref="A1:R76"/>
  <sheetViews>
    <sheetView topLeftCell="D55" workbookViewId="0">
      <selection activeCell="M3" sqref="M3"/>
    </sheetView>
  </sheetViews>
  <sheetFormatPr defaultColWidth="8.85546875" defaultRowHeight="15"/>
  <cols>
    <col min="1" max="1" width="6" customWidth="1"/>
    <col min="2" max="2" width="42.85546875" customWidth="1"/>
    <col min="3" max="5" width="15.42578125" customWidth="1"/>
    <col min="6" max="6" width="11" customWidth="1"/>
    <col min="7" max="7" width="13.140625" customWidth="1"/>
    <col min="8" max="8" width="49.42578125" customWidth="1"/>
    <col min="9" max="9" width="12.7109375" customWidth="1"/>
    <col min="10" max="10" width="19" customWidth="1"/>
  </cols>
  <sheetData>
    <row r="1" spans="1:18" ht="45" customHeight="1">
      <c r="I1" s="36" t="s">
        <v>432</v>
      </c>
      <c r="J1" s="37"/>
    </row>
    <row r="2" spans="1:18" ht="44.25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</row>
    <row r="3" spans="1:18" s="1" customFormat="1" ht="64.5" customHeight="1">
      <c r="A3" s="5" t="s">
        <v>4</v>
      </c>
      <c r="B3" s="4" t="s">
        <v>5</v>
      </c>
      <c r="C3" s="12" t="s">
        <v>0</v>
      </c>
      <c r="D3" s="4" t="s">
        <v>6</v>
      </c>
      <c r="E3" s="4" t="s">
        <v>366</v>
      </c>
      <c r="F3" s="12" t="s">
        <v>1</v>
      </c>
      <c r="G3" s="4" t="s">
        <v>7</v>
      </c>
      <c r="H3" s="3" t="s">
        <v>367</v>
      </c>
      <c r="I3" s="2" t="s">
        <v>8</v>
      </c>
      <c r="J3" s="12" t="s">
        <v>2</v>
      </c>
    </row>
    <row r="4" spans="1:18" s="1" customFormat="1" ht="18.75" customHeight="1">
      <c r="A4" s="11" t="s">
        <v>9</v>
      </c>
      <c r="B4" s="7" t="s">
        <v>10</v>
      </c>
      <c r="C4" s="8" t="s">
        <v>11</v>
      </c>
      <c r="D4" s="7" t="s">
        <v>12</v>
      </c>
      <c r="E4" s="7" t="s">
        <v>13</v>
      </c>
      <c r="F4" s="8" t="s">
        <v>14</v>
      </c>
      <c r="G4" s="7" t="s">
        <v>15</v>
      </c>
      <c r="H4" s="9" t="s">
        <v>16</v>
      </c>
      <c r="I4" s="10" t="s">
        <v>368</v>
      </c>
      <c r="J4" s="8" t="s">
        <v>369</v>
      </c>
      <c r="M4"/>
      <c r="R4"/>
    </row>
    <row r="5" spans="1:18">
      <c r="A5" s="6">
        <v>1</v>
      </c>
      <c r="B5" s="6" t="s">
        <v>370</v>
      </c>
      <c r="C5" s="6">
        <v>12</v>
      </c>
      <c r="D5" s="6">
        <v>180412</v>
      </c>
      <c r="E5" s="6" t="s">
        <v>371</v>
      </c>
      <c r="F5" s="6" t="s">
        <v>3</v>
      </c>
      <c r="G5" s="6">
        <v>1</v>
      </c>
      <c r="H5" s="6" t="s">
        <v>449</v>
      </c>
      <c r="I5" s="27">
        <v>3077.46</v>
      </c>
      <c r="J5" s="27">
        <v>3077.46</v>
      </c>
      <c r="L5" s="29"/>
    </row>
    <row r="6" spans="1:18">
      <c r="A6" s="6">
        <v>2</v>
      </c>
      <c r="B6" s="6" t="s">
        <v>372</v>
      </c>
      <c r="C6" s="6">
        <v>96</v>
      </c>
      <c r="D6" s="6">
        <v>180415</v>
      </c>
      <c r="E6" s="6" t="s">
        <v>371</v>
      </c>
      <c r="F6" s="6" t="s">
        <v>3</v>
      </c>
      <c r="G6" s="6">
        <v>1</v>
      </c>
      <c r="H6" s="6" t="s">
        <v>450</v>
      </c>
      <c r="I6" s="27">
        <v>22347.87</v>
      </c>
      <c r="J6" s="27">
        <v>22347.87</v>
      </c>
    </row>
    <row r="7" spans="1:18">
      <c r="A7" s="6">
        <v>3</v>
      </c>
      <c r="B7" s="6" t="s">
        <v>373</v>
      </c>
      <c r="C7" s="6">
        <v>24</v>
      </c>
      <c r="D7" s="6">
        <v>180473</v>
      </c>
      <c r="E7" s="6" t="s">
        <v>371</v>
      </c>
      <c r="F7" s="6" t="s">
        <v>3</v>
      </c>
      <c r="G7" s="6">
        <v>1</v>
      </c>
      <c r="H7" s="6" t="s">
        <v>451</v>
      </c>
      <c r="I7" s="27">
        <v>5368.95</v>
      </c>
      <c r="J7" s="27">
        <v>5368.95</v>
      </c>
      <c r="K7" t="s">
        <v>452</v>
      </c>
    </row>
    <row r="8" spans="1:18">
      <c r="A8" s="6">
        <v>4</v>
      </c>
      <c r="B8" s="6" t="s">
        <v>374</v>
      </c>
      <c r="C8" s="6">
        <v>96</v>
      </c>
      <c r="D8" s="6">
        <v>180475</v>
      </c>
      <c r="E8" s="6" t="s">
        <v>371</v>
      </c>
      <c r="F8" s="6" t="s">
        <v>3</v>
      </c>
      <c r="G8" s="6">
        <v>1</v>
      </c>
      <c r="H8" s="6" t="s">
        <v>453</v>
      </c>
      <c r="I8" s="27">
        <v>18939.54</v>
      </c>
      <c r="J8" s="27">
        <v>18939.54</v>
      </c>
      <c r="K8" t="s">
        <v>452</v>
      </c>
    </row>
    <row r="9" spans="1:18">
      <c r="A9" s="6">
        <v>5</v>
      </c>
      <c r="B9" s="6" t="s">
        <v>375</v>
      </c>
      <c r="C9" s="6">
        <v>12</v>
      </c>
      <c r="D9" s="6">
        <v>180492</v>
      </c>
      <c r="E9" s="6" t="s">
        <v>371</v>
      </c>
      <c r="F9" s="6" t="s">
        <v>3</v>
      </c>
      <c r="G9" s="6">
        <v>1</v>
      </c>
      <c r="H9" s="6" t="s">
        <v>454</v>
      </c>
      <c r="I9" s="27">
        <v>3055.32</v>
      </c>
      <c r="J9" s="27">
        <v>3055.32</v>
      </c>
    </row>
    <row r="10" spans="1:18">
      <c r="A10" s="6">
        <v>6</v>
      </c>
      <c r="B10" s="6" t="s">
        <v>376</v>
      </c>
      <c r="C10" s="6">
        <v>96</v>
      </c>
      <c r="D10" s="6">
        <v>180495</v>
      </c>
      <c r="E10" s="6" t="s">
        <v>371</v>
      </c>
      <c r="F10" s="6" t="s">
        <v>3</v>
      </c>
      <c r="G10" s="6">
        <v>1</v>
      </c>
      <c r="H10" s="6" t="s">
        <v>455</v>
      </c>
      <c r="I10" s="27">
        <v>22347.87</v>
      </c>
      <c r="J10" s="27">
        <v>22347.87</v>
      </c>
      <c r="K10" t="s">
        <v>452</v>
      </c>
    </row>
    <row r="11" spans="1:18" ht="30">
      <c r="A11" s="6">
        <v>7</v>
      </c>
      <c r="B11" s="6" t="s">
        <v>377</v>
      </c>
      <c r="C11" s="6">
        <v>24</v>
      </c>
      <c r="D11" s="6">
        <v>180713</v>
      </c>
      <c r="E11" s="6" t="s">
        <v>371</v>
      </c>
      <c r="F11" s="6" t="s">
        <v>3</v>
      </c>
      <c r="G11" s="6">
        <v>1</v>
      </c>
      <c r="H11" s="19" t="s">
        <v>456</v>
      </c>
      <c r="I11" s="27">
        <v>8986.3799999999992</v>
      </c>
      <c r="J11" s="27">
        <v>8986.3799999999992</v>
      </c>
      <c r="K11" t="s">
        <v>452</v>
      </c>
    </row>
    <row r="12" spans="1:18" ht="30">
      <c r="A12" s="6">
        <v>8</v>
      </c>
      <c r="B12" s="6" t="s">
        <v>378</v>
      </c>
      <c r="C12" s="6">
        <v>96</v>
      </c>
      <c r="D12" s="6">
        <v>180715</v>
      </c>
      <c r="E12" s="6" t="s">
        <v>371</v>
      </c>
      <c r="F12" s="6" t="s">
        <v>3</v>
      </c>
      <c r="G12" s="6">
        <v>1</v>
      </c>
      <c r="H12" s="19" t="s">
        <v>457</v>
      </c>
      <c r="I12" s="27">
        <v>33257.97</v>
      </c>
      <c r="J12" s="27">
        <v>33257.97</v>
      </c>
      <c r="K12" t="s">
        <v>452</v>
      </c>
    </row>
    <row r="13" spans="1:18" ht="30">
      <c r="A13" s="6">
        <v>9</v>
      </c>
      <c r="B13" s="6" t="s">
        <v>379</v>
      </c>
      <c r="C13" s="6">
        <v>24</v>
      </c>
      <c r="D13" s="6">
        <v>180733</v>
      </c>
      <c r="E13" s="6" t="s">
        <v>371</v>
      </c>
      <c r="F13" s="6" t="s">
        <v>3</v>
      </c>
      <c r="G13" s="6">
        <v>1</v>
      </c>
      <c r="H13" s="19" t="s">
        <v>458</v>
      </c>
      <c r="I13" s="27">
        <v>10341.84</v>
      </c>
      <c r="J13" s="27">
        <v>10341.84</v>
      </c>
      <c r="K13" t="s">
        <v>452</v>
      </c>
    </row>
    <row r="14" spans="1:18" ht="30">
      <c r="A14" s="6">
        <v>10</v>
      </c>
      <c r="B14" s="6" t="s">
        <v>380</v>
      </c>
      <c r="C14" s="6">
        <v>96</v>
      </c>
      <c r="D14" s="6">
        <v>180735</v>
      </c>
      <c r="E14" s="6" t="s">
        <v>371</v>
      </c>
      <c r="F14" s="6" t="s">
        <v>3</v>
      </c>
      <c r="G14" s="6">
        <v>1</v>
      </c>
      <c r="H14" s="19" t="s">
        <v>459</v>
      </c>
      <c r="I14" s="27">
        <v>37756.080000000002</v>
      </c>
      <c r="J14" s="27">
        <v>37756.080000000002</v>
      </c>
      <c r="K14" t="s">
        <v>452</v>
      </c>
    </row>
    <row r="15" spans="1:18">
      <c r="A15" s="6">
        <v>11</v>
      </c>
      <c r="B15" s="6" t="s">
        <v>381</v>
      </c>
      <c r="C15" s="6">
        <v>48</v>
      </c>
      <c r="D15" s="6">
        <v>333714</v>
      </c>
      <c r="E15" s="6" t="s">
        <v>371</v>
      </c>
      <c r="F15" s="6" t="s">
        <v>3</v>
      </c>
      <c r="G15" s="6">
        <v>1</v>
      </c>
      <c r="H15" s="6" t="s">
        <v>460</v>
      </c>
      <c r="I15" s="27">
        <v>7687.5</v>
      </c>
      <c r="J15" s="27">
        <v>7687.5</v>
      </c>
    </row>
    <row r="16" spans="1:18">
      <c r="A16" s="6">
        <v>12</v>
      </c>
      <c r="B16" s="6" t="s">
        <v>382</v>
      </c>
      <c r="C16" s="6">
        <v>384</v>
      </c>
      <c r="D16" s="6">
        <v>333727</v>
      </c>
      <c r="E16" s="6" t="s">
        <v>371</v>
      </c>
      <c r="F16" s="6" t="s">
        <v>3</v>
      </c>
      <c r="G16" s="6">
        <v>1</v>
      </c>
      <c r="H16" s="6" t="s">
        <v>461</v>
      </c>
      <c r="I16" s="27">
        <v>33885.269999999997</v>
      </c>
      <c r="J16" s="27">
        <v>33885.269999999997</v>
      </c>
    </row>
    <row r="17" spans="1:10">
      <c r="A17" s="6">
        <v>13</v>
      </c>
      <c r="B17" s="6" t="s">
        <v>383</v>
      </c>
      <c r="C17" s="6">
        <v>24</v>
      </c>
      <c r="D17" s="6">
        <v>180773</v>
      </c>
      <c r="E17" s="6" t="s">
        <v>371</v>
      </c>
      <c r="F17" s="6" t="s">
        <v>3</v>
      </c>
      <c r="G17" s="6">
        <v>1</v>
      </c>
      <c r="H17" s="6" t="s">
        <v>462</v>
      </c>
      <c r="I17" s="27">
        <v>9725.61</v>
      </c>
      <c r="J17" s="27">
        <v>9725.61</v>
      </c>
    </row>
    <row r="18" spans="1:10">
      <c r="A18" s="6">
        <v>14</v>
      </c>
      <c r="B18" s="6" t="s">
        <v>384</v>
      </c>
      <c r="C18" s="6">
        <v>96</v>
      </c>
      <c r="D18" s="6">
        <v>180775</v>
      </c>
      <c r="E18" s="6" t="s">
        <v>371</v>
      </c>
      <c r="F18" s="6" t="s">
        <v>3</v>
      </c>
      <c r="G18" s="6">
        <v>1</v>
      </c>
      <c r="H18" s="6" t="s">
        <v>465</v>
      </c>
      <c r="I18" s="27">
        <v>29934.51</v>
      </c>
      <c r="J18" s="27">
        <v>29934.51</v>
      </c>
    </row>
    <row r="19" spans="1:10">
      <c r="A19" s="6">
        <v>15</v>
      </c>
      <c r="B19" s="6" t="s">
        <v>385</v>
      </c>
      <c r="C19" s="6">
        <v>24</v>
      </c>
      <c r="D19" s="6">
        <v>180743</v>
      </c>
      <c r="E19" s="6" t="s">
        <v>371</v>
      </c>
      <c r="F19" s="6" t="s">
        <v>3</v>
      </c>
      <c r="G19" s="6">
        <v>1</v>
      </c>
      <c r="H19" s="6" t="s">
        <v>466</v>
      </c>
      <c r="I19" s="27">
        <v>12515.25</v>
      </c>
      <c r="J19" s="27">
        <v>12515.25</v>
      </c>
    </row>
    <row r="20" spans="1:10">
      <c r="A20" s="6">
        <v>16</v>
      </c>
      <c r="B20" s="6" t="s">
        <v>386</v>
      </c>
      <c r="C20" s="6">
        <v>96</v>
      </c>
      <c r="D20" s="6">
        <v>180745</v>
      </c>
      <c r="E20" s="6" t="s">
        <v>371</v>
      </c>
      <c r="F20" s="6" t="s">
        <v>3</v>
      </c>
      <c r="G20" s="6">
        <v>1</v>
      </c>
      <c r="H20" s="6" t="s">
        <v>467</v>
      </c>
      <c r="I20" s="27">
        <v>29191.59</v>
      </c>
      <c r="J20" s="27">
        <v>29191.59</v>
      </c>
    </row>
    <row r="21" spans="1:10">
      <c r="A21" s="6">
        <v>17</v>
      </c>
      <c r="B21" s="6" t="s">
        <v>387</v>
      </c>
      <c r="C21" s="6">
        <v>100</v>
      </c>
      <c r="D21" s="6">
        <v>180795</v>
      </c>
      <c r="E21" s="6" t="s">
        <v>371</v>
      </c>
      <c r="F21" s="6" t="s">
        <v>3</v>
      </c>
      <c r="G21" s="6">
        <v>1</v>
      </c>
      <c r="H21" s="6" t="s">
        <v>468</v>
      </c>
      <c r="I21" s="27">
        <v>3707.22</v>
      </c>
      <c r="J21" s="27">
        <v>3707.22</v>
      </c>
    </row>
    <row r="22" spans="1:10">
      <c r="A22" s="6">
        <v>18</v>
      </c>
      <c r="B22" s="6" t="s">
        <v>388</v>
      </c>
      <c r="C22" s="6">
        <v>12</v>
      </c>
      <c r="D22" s="6">
        <v>331502</v>
      </c>
      <c r="E22" s="6" t="s">
        <v>371</v>
      </c>
      <c r="F22" s="6" t="s">
        <v>3</v>
      </c>
      <c r="G22" s="6">
        <v>1</v>
      </c>
      <c r="H22" s="6" t="s">
        <v>469</v>
      </c>
      <c r="I22" s="27">
        <v>8627.2199999999993</v>
      </c>
      <c r="J22" s="27">
        <v>8627.2199999999993</v>
      </c>
    </row>
    <row r="23" spans="1:10">
      <c r="A23" s="6">
        <v>19</v>
      </c>
      <c r="B23" s="6" t="s">
        <v>388</v>
      </c>
      <c r="C23" s="6">
        <v>96</v>
      </c>
      <c r="D23" s="6">
        <v>331505</v>
      </c>
      <c r="E23" s="6" t="s">
        <v>371</v>
      </c>
      <c r="F23" s="6" t="s">
        <v>3</v>
      </c>
      <c r="G23" s="6">
        <v>1</v>
      </c>
      <c r="H23" s="6" t="s">
        <v>463</v>
      </c>
      <c r="I23" s="27">
        <v>47095.47</v>
      </c>
      <c r="J23" s="27">
        <v>47095.47</v>
      </c>
    </row>
    <row r="24" spans="1:10">
      <c r="A24" s="6">
        <v>20</v>
      </c>
      <c r="B24" s="6" t="s">
        <v>389</v>
      </c>
      <c r="C24" s="6">
        <v>12</v>
      </c>
      <c r="D24" s="6">
        <v>331592</v>
      </c>
      <c r="E24" s="6" t="s">
        <v>371</v>
      </c>
      <c r="F24" s="6" t="s">
        <v>3</v>
      </c>
      <c r="G24" s="6">
        <v>1</v>
      </c>
      <c r="H24" s="6" t="s">
        <v>464</v>
      </c>
      <c r="I24" s="27">
        <v>6958.11</v>
      </c>
      <c r="J24" s="27">
        <v>6958.11</v>
      </c>
    </row>
    <row r="25" spans="1:10">
      <c r="A25" s="6">
        <v>21</v>
      </c>
      <c r="B25" s="6" t="s">
        <v>390</v>
      </c>
      <c r="C25" s="6">
        <v>96</v>
      </c>
      <c r="D25" s="6">
        <v>331595</v>
      </c>
      <c r="E25" s="6" t="s">
        <v>371</v>
      </c>
      <c r="F25" s="6" t="s">
        <v>3</v>
      </c>
      <c r="G25" s="6">
        <v>1</v>
      </c>
      <c r="H25" s="6" t="s">
        <v>470</v>
      </c>
      <c r="I25" s="27">
        <v>8795.73</v>
      </c>
      <c r="J25" s="27">
        <v>8795.73</v>
      </c>
    </row>
    <row r="26" spans="1:10">
      <c r="A26" s="6">
        <v>22</v>
      </c>
      <c r="B26" s="6" t="s">
        <v>391</v>
      </c>
      <c r="C26" s="6">
        <v>48</v>
      </c>
      <c r="D26" s="6">
        <v>333714</v>
      </c>
      <c r="E26" s="6" t="s">
        <v>371</v>
      </c>
      <c r="F26" s="6" t="s">
        <v>3</v>
      </c>
      <c r="G26" s="6">
        <v>1</v>
      </c>
      <c r="H26" s="6" t="s">
        <v>471</v>
      </c>
      <c r="I26" s="27">
        <v>7687.5</v>
      </c>
      <c r="J26" s="27">
        <v>7687.5</v>
      </c>
    </row>
    <row r="27" spans="1:10">
      <c r="A27" s="6">
        <v>23</v>
      </c>
      <c r="B27" s="6" t="s">
        <v>392</v>
      </c>
      <c r="C27" s="6">
        <v>384</v>
      </c>
      <c r="D27" s="6">
        <v>333727</v>
      </c>
      <c r="E27" s="6" t="s">
        <v>371</v>
      </c>
      <c r="F27" s="6" t="s">
        <v>3</v>
      </c>
      <c r="G27" s="6">
        <v>1</v>
      </c>
      <c r="H27" s="6" t="s">
        <v>472</v>
      </c>
      <c r="I27" s="27">
        <v>33885.269999999997</v>
      </c>
      <c r="J27" s="27">
        <v>33885.269999999997</v>
      </c>
    </row>
    <row r="28" spans="1:10">
      <c r="A28" s="6">
        <v>24</v>
      </c>
      <c r="B28" s="6" t="s">
        <v>393</v>
      </c>
      <c r="C28" s="6">
        <v>24</v>
      </c>
      <c r="D28" s="6">
        <v>333802</v>
      </c>
      <c r="E28" s="6" t="s">
        <v>371</v>
      </c>
      <c r="F28" s="6" t="s">
        <v>3</v>
      </c>
      <c r="G28" s="6">
        <v>1</v>
      </c>
      <c r="H28" s="6" t="s">
        <v>473</v>
      </c>
      <c r="I28" s="27">
        <v>23908.74</v>
      </c>
      <c r="J28" s="27">
        <v>23908.74</v>
      </c>
    </row>
    <row r="29" spans="1:10">
      <c r="A29" s="6">
        <v>25</v>
      </c>
      <c r="B29" s="6" t="s">
        <v>394</v>
      </c>
      <c r="C29" s="6">
        <v>96</v>
      </c>
      <c r="D29" s="6">
        <v>333805</v>
      </c>
      <c r="E29" s="6" t="s">
        <v>371</v>
      </c>
      <c r="F29" s="6" t="s">
        <v>3</v>
      </c>
      <c r="G29" s="6">
        <v>1</v>
      </c>
      <c r="H29" s="6" t="s">
        <v>474</v>
      </c>
      <c r="I29" s="27">
        <v>182399.16</v>
      </c>
      <c r="J29" s="27">
        <v>182399.16</v>
      </c>
    </row>
    <row r="30" spans="1:10">
      <c r="A30" s="6">
        <v>26</v>
      </c>
      <c r="B30" s="6" t="s">
        <v>395</v>
      </c>
      <c r="C30" s="6">
        <v>24</v>
      </c>
      <c r="D30" s="6">
        <v>333812</v>
      </c>
      <c r="E30" s="6" t="s">
        <v>371</v>
      </c>
      <c r="F30" s="6" t="s">
        <v>3</v>
      </c>
      <c r="G30" s="6">
        <v>1</v>
      </c>
      <c r="H30" s="6" t="s">
        <v>475</v>
      </c>
      <c r="I30" s="27">
        <v>5309.91</v>
      </c>
      <c r="J30" s="27">
        <v>5309.91</v>
      </c>
    </row>
    <row r="31" spans="1:10">
      <c r="A31" s="6">
        <v>27</v>
      </c>
      <c r="B31" s="6" t="s">
        <v>395</v>
      </c>
      <c r="C31" s="6">
        <v>96</v>
      </c>
      <c r="D31" s="6">
        <v>333815</v>
      </c>
      <c r="E31" s="6" t="s">
        <v>371</v>
      </c>
      <c r="F31" s="6" t="s">
        <v>3</v>
      </c>
      <c r="G31" s="6">
        <v>1</v>
      </c>
      <c r="H31" s="6" t="s">
        <v>476</v>
      </c>
      <c r="I31" s="27">
        <v>14751.39</v>
      </c>
      <c r="J31" s="27">
        <v>14751.39</v>
      </c>
    </row>
    <row r="32" spans="1:10">
      <c r="A32" s="6">
        <v>28</v>
      </c>
      <c r="B32" s="6" t="s">
        <v>396</v>
      </c>
      <c r="C32" s="6">
        <v>96</v>
      </c>
      <c r="D32" s="6">
        <v>333822</v>
      </c>
      <c r="E32" s="6" t="s">
        <v>371</v>
      </c>
      <c r="F32" s="6" t="s">
        <v>3</v>
      </c>
      <c r="G32" s="6">
        <v>1</v>
      </c>
      <c r="H32" s="6" t="s">
        <v>477</v>
      </c>
      <c r="I32" s="27">
        <v>5527.62</v>
      </c>
      <c r="J32" s="27">
        <v>5527.62</v>
      </c>
    </row>
    <row r="33" spans="1:10">
      <c r="A33" s="6">
        <v>29</v>
      </c>
      <c r="B33" s="6" t="s">
        <v>397</v>
      </c>
      <c r="C33" s="6">
        <v>384</v>
      </c>
      <c r="D33" s="6">
        <v>333825</v>
      </c>
      <c r="E33" s="6" t="s">
        <v>371</v>
      </c>
      <c r="F33" s="6" t="s">
        <v>3</v>
      </c>
      <c r="G33" s="6">
        <v>1</v>
      </c>
      <c r="H33" s="6" t="s">
        <v>478</v>
      </c>
      <c r="I33" s="27">
        <v>8308.65</v>
      </c>
      <c r="J33" s="27">
        <v>8308.65</v>
      </c>
    </row>
    <row r="34" spans="1:10">
      <c r="A34" s="6">
        <v>30</v>
      </c>
      <c r="B34" s="6" t="s">
        <v>398</v>
      </c>
      <c r="C34" s="6">
        <v>10</v>
      </c>
      <c r="D34" s="6">
        <v>333832</v>
      </c>
      <c r="E34" s="6" t="s">
        <v>371</v>
      </c>
      <c r="F34" s="6" t="s">
        <v>3</v>
      </c>
      <c r="G34" s="6">
        <v>1</v>
      </c>
      <c r="H34" s="6" t="s">
        <v>479</v>
      </c>
      <c r="I34" s="27">
        <v>2931.09</v>
      </c>
      <c r="J34" s="27">
        <v>2931.09</v>
      </c>
    </row>
    <row r="35" spans="1:10">
      <c r="A35" s="6">
        <v>31</v>
      </c>
      <c r="B35" s="6" t="s">
        <v>399</v>
      </c>
      <c r="C35" s="6">
        <v>96</v>
      </c>
      <c r="D35" s="6">
        <v>180015</v>
      </c>
      <c r="E35" s="6" t="s">
        <v>371</v>
      </c>
      <c r="F35" s="6" t="s">
        <v>3</v>
      </c>
      <c r="G35" s="6">
        <v>1</v>
      </c>
      <c r="H35" s="25" t="s">
        <v>480</v>
      </c>
      <c r="I35" s="27">
        <v>33304.71</v>
      </c>
      <c r="J35" s="27">
        <v>33304.71</v>
      </c>
    </row>
    <row r="36" spans="1:10">
      <c r="A36" s="6">
        <v>32</v>
      </c>
      <c r="B36" s="6" t="s">
        <v>400</v>
      </c>
      <c r="C36" s="6">
        <v>24</v>
      </c>
      <c r="D36" s="6">
        <v>180023</v>
      </c>
      <c r="E36" s="6" t="s">
        <v>371</v>
      </c>
      <c r="F36" s="6" t="s">
        <v>3</v>
      </c>
      <c r="G36" s="6">
        <v>1</v>
      </c>
      <c r="H36" s="6" t="s">
        <v>481</v>
      </c>
      <c r="I36" s="27">
        <v>11801.85</v>
      </c>
      <c r="J36" s="27">
        <v>11801.85</v>
      </c>
    </row>
    <row r="37" spans="1:10">
      <c r="A37" s="6">
        <v>33</v>
      </c>
      <c r="B37" s="6" t="s">
        <v>400</v>
      </c>
      <c r="C37" s="6">
        <v>96</v>
      </c>
      <c r="D37" s="6">
        <v>180025</v>
      </c>
      <c r="E37" s="6" t="s">
        <v>371</v>
      </c>
      <c r="F37" s="6" t="s">
        <v>3</v>
      </c>
      <c r="G37" s="6">
        <v>1</v>
      </c>
      <c r="H37" s="6" t="s">
        <v>482</v>
      </c>
      <c r="I37" s="27">
        <v>33304.71</v>
      </c>
      <c r="J37" s="27">
        <v>33304.71</v>
      </c>
    </row>
    <row r="38" spans="1:10">
      <c r="A38" s="6">
        <v>34</v>
      </c>
      <c r="B38" s="6" t="s">
        <v>401</v>
      </c>
      <c r="C38" s="6" t="s">
        <v>402</v>
      </c>
      <c r="D38" s="6" t="s">
        <v>403</v>
      </c>
      <c r="E38" s="6" t="s">
        <v>371</v>
      </c>
      <c r="F38" s="6" t="s">
        <v>3</v>
      </c>
      <c r="G38" s="6">
        <v>1</v>
      </c>
      <c r="H38" s="6" t="s">
        <v>495</v>
      </c>
      <c r="I38" s="27">
        <v>3437.85</v>
      </c>
      <c r="J38" s="27">
        <v>3437.85</v>
      </c>
    </row>
    <row r="39" spans="1:10">
      <c r="A39" s="6">
        <v>35</v>
      </c>
      <c r="B39" s="6" t="s">
        <v>401</v>
      </c>
      <c r="C39" s="6" t="s">
        <v>404</v>
      </c>
      <c r="D39" s="6" t="s">
        <v>405</v>
      </c>
      <c r="E39" s="6" t="s">
        <v>371</v>
      </c>
      <c r="F39" s="6" t="s">
        <v>3</v>
      </c>
      <c r="G39" s="6">
        <v>1</v>
      </c>
      <c r="H39" s="6" t="s">
        <v>496</v>
      </c>
      <c r="I39" s="27">
        <v>4601.43</v>
      </c>
      <c r="J39" s="27">
        <v>4601.43</v>
      </c>
    </row>
    <row r="40" spans="1:10">
      <c r="A40" s="6">
        <v>36</v>
      </c>
      <c r="B40" s="6" t="s">
        <v>401</v>
      </c>
      <c r="C40" s="6" t="s">
        <v>406</v>
      </c>
      <c r="D40" s="6" t="s">
        <v>407</v>
      </c>
      <c r="E40" s="6" t="s">
        <v>371</v>
      </c>
      <c r="F40" s="6" t="s">
        <v>3</v>
      </c>
      <c r="G40" s="6">
        <v>1</v>
      </c>
      <c r="H40" s="6" t="s">
        <v>497</v>
      </c>
      <c r="I40" s="27">
        <v>4719.51</v>
      </c>
      <c r="J40" s="27">
        <v>4719.51</v>
      </c>
    </row>
    <row r="41" spans="1:10">
      <c r="A41" s="6">
        <v>37</v>
      </c>
      <c r="B41" s="6" t="s">
        <v>408</v>
      </c>
      <c r="C41" s="6" t="s">
        <v>409</v>
      </c>
      <c r="D41" s="6">
        <v>333314</v>
      </c>
      <c r="E41" s="6" t="s">
        <v>371</v>
      </c>
      <c r="F41" s="6" t="s">
        <v>3</v>
      </c>
      <c r="G41" s="6">
        <v>1</v>
      </c>
      <c r="H41" s="6" t="s">
        <v>498</v>
      </c>
      <c r="I41" s="27">
        <v>4309.92</v>
      </c>
      <c r="J41" s="27">
        <v>4309.92</v>
      </c>
    </row>
    <row r="42" spans="1:10">
      <c r="A42" s="6">
        <v>38</v>
      </c>
      <c r="B42" s="6" t="s">
        <v>410</v>
      </c>
      <c r="C42" s="6" t="s">
        <v>411</v>
      </c>
      <c r="D42" s="6">
        <v>333414</v>
      </c>
      <c r="E42" s="6" t="s">
        <v>371</v>
      </c>
      <c r="F42" s="6" t="s">
        <v>3</v>
      </c>
      <c r="G42" s="6">
        <v>1</v>
      </c>
      <c r="H42" s="6" t="s">
        <v>499</v>
      </c>
      <c r="I42" s="27">
        <v>5293.92</v>
      </c>
      <c r="J42" s="27">
        <v>5293.92</v>
      </c>
    </row>
    <row r="43" spans="1:10">
      <c r="A43" s="6">
        <v>39</v>
      </c>
      <c r="B43" s="6" t="s">
        <v>412</v>
      </c>
      <c r="C43" s="6">
        <v>24</v>
      </c>
      <c r="D43" s="6">
        <v>180502</v>
      </c>
      <c r="E43" s="6" t="s">
        <v>371</v>
      </c>
      <c r="F43" s="6" t="s">
        <v>3</v>
      </c>
      <c r="G43" s="6">
        <v>1</v>
      </c>
      <c r="H43" s="6" t="s">
        <v>500</v>
      </c>
      <c r="I43" s="27">
        <v>10001.129999999999</v>
      </c>
      <c r="J43" s="27">
        <v>10001.129999999999</v>
      </c>
    </row>
    <row r="44" spans="1:10">
      <c r="A44" s="6">
        <v>40</v>
      </c>
      <c r="B44" s="6" t="s">
        <v>413</v>
      </c>
      <c r="C44" s="6">
        <v>384</v>
      </c>
      <c r="D44" s="6">
        <v>334388</v>
      </c>
      <c r="E44" s="6" t="s">
        <v>371</v>
      </c>
      <c r="F44" s="6" t="s">
        <v>3</v>
      </c>
      <c r="G44" s="6">
        <v>1</v>
      </c>
      <c r="H44" s="6" t="s">
        <v>501</v>
      </c>
      <c r="I44" s="27">
        <v>92655.9</v>
      </c>
      <c r="J44" s="27">
        <v>92655.9</v>
      </c>
    </row>
    <row r="45" spans="1:10">
      <c r="A45" s="6">
        <v>41</v>
      </c>
      <c r="B45" s="6" t="s">
        <v>414</v>
      </c>
      <c r="C45" s="6">
        <v>96</v>
      </c>
      <c r="D45" s="6">
        <v>334387</v>
      </c>
      <c r="E45" s="6" t="s">
        <v>371</v>
      </c>
      <c r="F45" s="6" t="s">
        <v>3</v>
      </c>
      <c r="G45" s="6">
        <v>1</v>
      </c>
      <c r="H45" s="6" t="s">
        <v>502</v>
      </c>
      <c r="I45" s="27">
        <v>27790.62</v>
      </c>
      <c r="J45" s="27">
        <v>27790.62</v>
      </c>
    </row>
    <row r="46" spans="1:10">
      <c r="A46" s="6">
        <v>42</v>
      </c>
      <c r="B46" s="6" t="s">
        <v>415</v>
      </c>
      <c r="C46" s="6">
        <v>24</v>
      </c>
      <c r="D46" s="6">
        <v>334386</v>
      </c>
      <c r="E46" s="6" t="s">
        <v>371</v>
      </c>
      <c r="F46" s="6" t="s">
        <v>3</v>
      </c>
      <c r="G46" s="6">
        <v>1</v>
      </c>
      <c r="H46" s="6" t="s">
        <v>483</v>
      </c>
      <c r="I46" s="27">
        <v>7715.79</v>
      </c>
      <c r="J46" s="27">
        <v>7715.79</v>
      </c>
    </row>
    <row r="47" spans="1:10">
      <c r="A47" s="6">
        <v>43</v>
      </c>
      <c r="B47" s="6" t="s">
        <v>416</v>
      </c>
      <c r="C47" s="6">
        <v>8</v>
      </c>
      <c r="D47" s="6">
        <v>334385</v>
      </c>
      <c r="E47" s="6" t="s">
        <v>371</v>
      </c>
      <c r="F47" s="6" t="s">
        <v>3</v>
      </c>
      <c r="G47" s="6">
        <v>1</v>
      </c>
      <c r="H47" s="6" t="s">
        <v>503</v>
      </c>
      <c r="I47" s="27">
        <v>3856.05</v>
      </c>
      <c r="J47" s="27">
        <v>3856.05</v>
      </c>
    </row>
    <row r="48" spans="1:10">
      <c r="A48" s="6">
        <v>44</v>
      </c>
      <c r="B48" s="6" t="s">
        <v>417</v>
      </c>
      <c r="C48" s="6">
        <v>384</v>
      </c>
      <c r="D48" s="6">
        <v>334378</v>
      </c>
      <c r="E48" s="6" t="s">
        <v>371</v>
      </c>
      <c r="F48" s="6" t="s">
        <v>3</v>
      </c>
      <c r="G48" s="6">
        <v>1</v>
      </c>
      <c r="H48" s="6" t="s">
        <v>484</v>
      </c>
      <c r="I48" s="27">
        <v>92655.9</v>
      </c>
      <c r="J48" s="27">
        <v>92655.9</v>
      </c>
    </row>
    <row r="49" spans="1:10">
      <c r="A49" s="6">
        <v>45</v>
      </c>
      <c r="B49" s="6" t="s">
        <v>418</v>
      </c>
      <c r="C49" s="6">
        <v>96</v>
      </c>
      <c r="D49" s="6">
        <v>334377</v>
      </c>
      <c r="E49" s="6" t="s">
        <v>371</v>
      </c>
      <c r="F49" s="6" t="s">
        <v>3</v>
      </c>
      <c r="G49" s="6">
        <v>1</v>
      </c>
      <c r="H49" s="6" t="s">
        <v>485</v>
      </c>
      <c r="I49" s="27">
        <v>27790.62</v>
      </c>
      <c r="J49" s="27">
        <v>27790.62</v>
      </c>
    </row>
    <row r="50" spans="1:10">
      <c r="A50" s="6">
        <v>46</v>
      </c>
      <c r="B50" s="6" t="s">
        <v>419</v>
      </c>
      <c r="C50" s="6">
        <v>24</v>
      </c>
      <c r="D50" s="6">
        <v>334376</v>
      </c>
      <c r="E50" s="6" t="s">
        <v>371</v>
      </c>
      <c r="F50" s="6" t="s">
        <v>3</v>
      </c>
      <c r="G50" s="6">
        <v>1</v>
      </c>
      <c r="H50" s="6" t="s">
        <v>486</v>
      </c>
      <c r="I50" s="27">
        <v>7715.79</v>
      </c>
      <c r="J50" s="27">
        <v>7715.79</v>
      </c>
    </row>
    <row r="51" spans="1:10">
      <c r="A51" s="6">
        <v>47</v>
      </c>
      <c r="B51" s="6" t="s">
        <v>420</v>
      </c>
      <c r="C51" s="6">
        <v>8</v>
      </c>
      <c r="D51" s="6">
        <v>334375</v>
      </c>
      <c r="E51" s="6" t="s">
        <v>371</v>
      </c>
      <c r="F51" s="6" t="s">
        <v>3</v>
      </c>
      <c r="G51" s="6">
        <v>1</v>
      </c>
      <c r="H51" s="6" t="s">
        <v>487</v>
      </c>
      <c r="I51" s="27">
        <v>3856.05</v>
      </c>
      <c r="J51" s="27">
        <v>3856.05</v>
      </c>
    </row>
    <row r="52" spans="1:10">
      <c r="A52" s="6">
        <v>48</v>
      </c>
      <c r="B52" s="6" t="s">
        <v>421</v>
      </c>
      <c r="C52" s="6">
        <v>384</v>
      </c>
      <c r="D52" s="6">
        <v>335378</v>
      </c>
      <c r="E52" s="6" t="s">
        <v>371</v>
      </c>
      <c r="F52" s="6" t="s">
        <v>3</v>
      </c>
      <c r="G52" s="6">
        <v>1</v>
      </c>
      <c r="H52" s="6" t="s">
        <v>488</v>
      </c>
      <c r="I52" s="27">
        <v>154432.65</v>
      </c>
      <c r="J52" s="27">
        <v>154432.65</v>
      </c>
    </row>
    <row r="53" spans="1:10">
      <c r="A53" s="6">
        <v>49</v>
      </c>
      <c r="B53" s="6" t="s">
        <v>422</v>
      </c>
      <c r="C53" s="6">
        <v>96</v>
      </c>
      <c r="D53" s="6">
        <v>335377</v>
      </c>
      <c r="E53" s="6" t="s">
        <v>371</v>
      </c>
      <c r="F53" s="6" t="s">
        <v>3</v>
      </c>
      <c r="G53" s="6">
        <v>1</v>
      </c>
      <c r="H53" s="6" t="s">
        <v>489</v>
      </c>
      <c r="I53" s="27">
        <v>46324.26</v>
      </c>
      <c r="J53" s="27">
        <v>46324.26</v>
      </c>
    </row>
    <row r="54" spans="1:10">
      <c r="A54" s="6">
        <v>50</v>
      </c>
      <c r="B54" s="6" t="s">
        <v>423</v>
      </c>
      <c r="C54" s="6">
        <v>24</v>
      </c>
      <c r="D54" s="6">
        <v>335376</v>
      </c>
      <c r="E54" s="6" t="s">
        <v>371</v>
      </c>
      <c r="F54" s="6" t="s">
        <v>3</v>
      </c>
      <c r="G54" s="6">
        <v>1</v>
      </c>
      <c r="H54" s="6" t="s">
        <v>490</v>
      </c>
      <c r="I54" s="27">
        <v>13637.01</v>
      </c>
      <c r="J54" s="27">
        <v>13637.01</v>
      </c>
    </row>
    <row r="55" spans="1:10">
      <c r="A55" s="6">
        <v>51</v>
      </c>
      <c r="B55" s="6" t="s">
        <v>424</v>
      </c>
      <c r="C55" s="6">
        <v>8</v>
      </c>
      <c r="D55" s="6">
        <v>335375</v>
      </c>
      <c r="E55" s="6" t="s">
        <v>371</v>
      </c>
      <c r="F55" s="6" t="s">
        <v>3</v>
      </c>
      <c r="G55" s="6">
        <v>1</v>
      </c>
      <c r="H55" s="6" t="s">
        <v>504</v>
      </c>
      <c r="I55" s="27">
        <v>6824.04</v>
      </c>
      <c r="J55" s="27">
        <v>6824.04</v>
      </c>
    </row>
    <row r="56" spans="1:10">
      <c r="A56" s="6">
        <v>52</v>
      </c>
      <c r="B56" s="6" t="s">
        <v>425</v>
      </c>
      <c r="C56" s="6">
        <v>384</v>
      </c>
      <c r="D56" s="6">
        <v>335929</v>
      </c>
      <c r="E56" s="6" t="s">
        <v>371</v>
      </c>
      <c r="F56" s="6" t="s">
        <v>3</v>
      </c>
      <c r="G56" s="6">
        <v>1</v>
      </c>
      <c r="H56" s="6" t="s">
        <v>491</v>
      </c>
      <c r="I56" s="27">
        <v>101294.19</v>
      </c>
      <c r="J56" s="27">
        <v>101294.19</v>
      </c>
    </row>
    <row r="57" spans="1:10">
      <c r="A57" s="6">
        <v>53</v>
      </c>
      <c r="B57" s="6" t="s">
        <v>426</v>
      </c>
      <c r="C57" s="6">
        <v>96</v>
      </c>
      <c r="D57" s="6">
        <v>335927</v>
      </c>
      <c r="E57" s="6" t="s">
        <v>371</v>
      </c>
      <c r="F57" s="6" t="s">
        <v>3</v>
      </c>
      <c r="G57" s="6">
        <v>1</v>
      </c>
      <c r="H57" s="6" t="s">
        <v>492</v>
      </c>
      <c r="I57" s="27">
        <v>29116.560000000001</v>
      </c>
      <c r="J57" s="27">
        <v>29116.560000000001</v>
      </c>
    </row>
    <row r="58" spans="1:10">
      <c r="A58" s="6">
        <v>54</v>
      </c>
      <c r="B58" s="6" t="s">
        <v>427</v>
      </c>
      <c r="C58" s="6">
        <v>24</v>
      </c>
      <c r="D58" s="6">
        <v>335925</v>
      </c>
      <c r="E58" s="6" t="s">
        <v>371</v>
      </c>
      <c r="F58" s="6" t="s">
        <v>3</v>
      </c>
      <c r="G58" s="6">
        <v>1</v>
      </c>
      <c r="H58" s="6" t="s">
        <v>493</v>
      </c>
      <c r="I58" s="27">
        <v>8223.7800000000007</v>
      </c>
      <c r="J58" s="27">
        <v>8223.7800000000007</v>
      </c>
    </row>
    <row r="59" spans="1:10">
      <c r="A59" s="6">
        <v>55</v>
      </c>
      <c r="B59" s="6" t="s">
        <v>428</v>
      </c>
      <c r="C59" s="6">
        <v>8</v>
      </c>
      <c r="D59" s="6">
        <v>335921</v>
      </c>
      <c r="E59" s="6" t="s">
        <v>371</v>
      </c>
      <c r="F59" s="6" t="s">
        <v>3</v>
      </c>
      <c r="G59" s="6">
        <v>1</v>
      </c>
      <c r="H59" s="6" t="s">
        <v>494</v>
      </c>
      <c r="I59" s="27">
        <v>3792.09</v>
      </c>
      <c r="J59" s="27">
        <v>3792.09</v>
      </c>
    </row>
    <row r="60" spans="1:10">
      <c r="A60" s="20">
        <v>56</v>
      </c>
      <c r="B60" s="20" t="s">
        <v>73</v>
      </c>
      <c r="C60" s="20" t="s">
        <v>429</v>
      </c>
      <c r="D60" s="20">
        <v>74004</v>
      </c>
      <c r="E60" s="20" t="s">
        <v>371</v>
      </c>
      <c r="F60" s="20" t="s">
        <v>3</v>
      </c>
      <c r="G60" s="20">
        <v>1</v>
      </c>
      <c r="H60" s="6" t="s">
        <v>505</v>
      </c>
      <c r="I60" s="28">
        <v>4361.58</v>
      </c>
      <c r="J60" s="28">
        <v>4361.58</v>
      </c>
    </row>
    <row r="61" spans="1:10">
      <c r="A61" s="20">
        <v>57</v>
      </c>
      <c r="B61" s="20" t="s">
        <v>177</v>
      </c>
      <c r="C61" s="20" t="s">
        <v>429</v>
      </c>
      <c r="D61" s="20">
        <v>217084</v>
      </c>
      <c r="E61" s="20" t="s">
        <v>371</v>
      </c>
      <c r="F61" s="20" t="s">
        <v>3</v>
      </c>
      <c r="G61" s="20">
        <v>1</v>
      </c>
      <c r="H61" s="6" t="s">
        <v>506</v>
      </c>
      <c r="I61" s="28">
        <v>3547.32</v>
      </c>
      <c r="J61" s="28">
        <v>3547.32</v>
      </c>
    </row>
    <row r="62" spans="1:10">
      <c r="A62" s="20">
        <v>58</v>
      </c>
      <c r="B62" s="20" t="s">
        <v>178</v>
      </c>
      <c r="C62" s="20" t="s">
        <v>429</v>
      </c>
      <c r="D62" s="20">
        <v>217184</v>
      </c>
      <c r="E62" s="20" t="s">
        <v>371</v>
      </c>
      <c r="F62" s="20" t="s">
        <v>3</v>
      </c>
      <c r="G62" s="20">
        <v>1</v>
      </c>
      <c r="H62" s="6" t="s">
        <v>507</v>
      </c>
      <c r="I62" s="28">
        <v>4065.15</v>
      </c>
      <c r="J62" s="28">
        <v>4065.15</v>
      </c>
    </row>
    <row r="63" spans="1:10">
      <c r="A63" s="20">
        <v>59</v>
      </c>
      <c r="B63" s="20" t="s">
        <v>83</v>
      </c>
      <c r="C63" s="20" t="s">
        <v>429</v>
      </c>
      <c r="D63" s="20">
        <v>79254</v>
      </c>
      <c r="E63" s="20" t="s">
        <v>371</v>
      </c>
      <c r="F63" s="20" t="s">
        <v>3</v>
      </c>
      <c r="G63" s="20">
        <v>1</v>
      </c>
      <c r="H63" s="6" t="s">
        <v>508</v>
      </c>
      <c r="I63" s="28">
        <v>805.65</v>
      </c>
      <c r="J63" s="28">
        <v>805.65</v>
      </c>
    </row>
    <row r="64" spans="1:10">
      <c r="A64" s="20">
        <v>60</v>
      </c>
      <c r="B64" s="20" t="s">
        <v>430</v>
      </c>
      <c r="C64" s="20">
        <v>25</v>
      </c>
      <c r="D64" s="20">
        <v>990890</v>
      </c>
      <c r="E64" s="20" t="s">
        <v>371</v>
      </c>
      <c r="F64" s="20" t="s">
        <v>3</v>
      </c>
      <c r="G64" s="20">
        <v>1</v>
      </c>
      <c r="H64" s="6" t="s">
        <v>509</v>
      </c>
      <c r="I64" s="28">
        <v>2388.66</v>
      </c>
      <c r="J64" s="28">
        <v>2388.66</v>
      </c>
    </row>
    <row r="65" spans="1:11">
      <c r="A65" s="20">
        <v>61</v>
      </c>
      <c r="B65" s="20" t="s">
        <v>75</v>
      </c>
      <c r="C65" s="20" t="s">
        <v>429</v>
      </c>
      <c r="D65" s="20">
        <v>74104</v>
      </c>
      <c r="E65" s="20" t="s">
        <v>371</v>
      </c>
      <c r="F65" s="20" t="s">
        <v>3</v>
      </c>
      <c r="G65" s="20">
        <v>1</v>
      </c>
      <c r="H65" s="6" t="s">
        <v>510</v>
      </c>
      <c r="I65" s="28">
        <v>2659.26</v>
      </c>
      <c r="J65" s="28">
        <v>2659.26</v>
      </c>
    </row>
    <row r="66" spans="1:11">
      <c r="A66" s="20">
        <v>62</v>
      </c>
      <c r="B66" s="21" t="s">
        <v>433</v>
      </c>
      <c r="C66" s="20"/>
      <c r="D66" s="22">
        <v>250001</v>
      </c>
      <c r="E66" s="20" t="s">
        <v>371</v>
      </c>
      <c r="F66" s="20" t="s">
        <v>3</v>
      </c>
      <c r="G66" s="20">
        <v>1</v>
      </c>
      <c r="H66" s="6" t="s">
        <v>511</v>
      </c>
      <c r="I66" s="28">
        <v>3616.2</v>
      </c>
      <c r="J66" s="28">
        <v>3616.2</v>
      </c>
    </row>
    <row r="67" spans="1:11">
      <c r="A67" s="20">
        <v>63</v>
      </c>
      <c r="B67" s="21" t="s">
        <v>434</v>
      </c>
      <c r="C67" s="20"/>
      <c r="D67" s="22">
        <v>250021</v>
      </c>
      <c r="E67" s="20" t="s">
        <v>371</v>
      </c>
      <c r="F67" s="20" t="s">
        <v>3</v>
      </c>
      <c r="G67" s="20">
        <v>1</v>
      </c>
      <c r="H67" s="6" t="s">
        <v>512</v>
      </c>
      <c r="I67" s="28">
        <v>8680.11</v>
      </c>
      <c r="J67" s="28">
        <v>8680.11</v>
      </c>
    </row>
    <row r="68" spans="1:11">
      <c r="A68" s="20">
        <v>64</v>
      </c>
      <c r="B68" s="21" t="s">
        <v>435</v>
      </c>
      <c r="C68" s="20"/>
      <c r="D68" s="22">
        <v>250011</v>
      </c>
      <c r="E68" s="20" t="s">
        <v>371</v>
      </c>
      <c r="F68" s="20" t="s">
        <v>3</v>
      </c>
      <c r="G68" s="20">
        <v>1</v>
      </c>
      <c r="H68" s="6" t="s">
        <v>513</v>
      </c>
      <c r="I68" s="28">
        <v>2169.7199999999998</v>
      </c>
      <c r="J68" s="28">
        <v>2169.7199999999998</v>
      </c>
    </row>
    <row r="69" spans="1:11">
      <c r="A69" s="20">
        <v>65</v>
      </c>
      <c r="B69" s="21" t="s">
        <v>436</v>
      </c>
      <c r="C69" s="20"/>
      <c r="D69" s="22">
        <v>250031</v>
      </c>
      <c r="E69" s="20" t="s">
        <v>371</v>
      </c>
      <c r="F69" s="20" t="s">
        <v>3</v>
      </c>
      <c r="G69" s="20">
        <v>1</v>
      </c>
      <c r="H69" s="6" t="s">
        <v>514</v>
      </c>
      <c r="I69" s="28">
        <v>1571.94</v>
      </c>
      <c r="J69" s="28">
        <v>1571.94</v>
      </c>
    </row>
    <row r="70" spans="1:11">
      <c r="A70" s="20">
        <v>66</v>
      </c>
      <c r="B70" s="21" t="s">
        <v>437</v>
      </c>
      <c r="C70" s="20" t="s">
        <v>443</v>
      </c>
      <c r="D70" s="22">
        <v>250101</v>
      </c>
      <c r="E70" s="20" t="s">
        <v>371</v>
      </c>
      <c r="F70" s="20" t="s">
        <v>3</v>
      </c>
      <c r="G70" s="20">
        <v>1</v>
      </c>
      <c r="H70" s="6" t="s">
        <v>515</v>
      </c>
      <c r="I70" s="28">
        <v>1236.1500000000001</v>
      </c>
      <c r="J70" s="28">
        <v>1236.1500000000001</v>
      </c>
    </row>
    <row r="71" spans="1:11">
      <c r="A71" s="20">
        <v>67</v>
      </c>
      <c r="B71" s="21" t="s">
        <v>438</v>
      </c>
      <c r="C71" s="20" t="s">
        <v>444</v>
      </c>
      <c r="D71" s="22">
        <v>250102</v>
      </c>
      <c r="E71" s="20" t="s">
        <v>371</v>
      </c>
      <c r="F71" s="20" t="s">
        <v>3</v>
      </c>
      <c r="G71" s="20">
        <v>1</v>
      </c>
      <c r="H71" s="6" t="s">
        <v>516</v>
      </c>
      <c r="I71" s="28">
        <v>5812.98</v>
      </c>
      <c r="J71" s="28">
        <v>5812.98</v>
      </c>
    </row>
    <row r="72" spans="1:11">
      <c r="A72" s="20">
        <v>68</v>
      </c>
      <c r="B72" s="21" t="s">
        <v>439</v>
      </c>
      <c r="C72" s="20" t="s">
        <v>445</v>
      </c>
      <c r="D72" s="22">
        <v>250103</v>
      </c>
      <c r="E72" s="20" t="s">
        <v>371</v>
      </c>
      <c r="F72" s="20" t="s">
        <v>3</v>
      </c>
      <c r="G72" s="20">
        <v>1</v>
      </c>
      <c r="H72" s="6" t="s">
        <v>517</v>
      </c>
      <c r="I72" s="28">
        <v>24542.19</v>
      </c>
      <c r="J72" s="28">
        <v>24542.19</v>
      </c>
    </row>
    <row r="73" spans="1:11">
      <c r="A73" s="20">
        <v>69</v>
      </c>
      <c r="B73" s="21" t="s">
        <v>440</v>
      </c>
      <c r="C73" s="20" t="s">
        <v>443</v>
      </c>
      <c r="D73" s="22">
        <v>250111</v>
      </c>
      <c r="E73" s="20" t="s">
        <v>371</v>
      </c>
      <c r="F73" s="20" t="s">
        <v>3</v>
      </c>
      <c r="G73" s="20">
        <v>1</v>
      </c>
      <c r="H73" s="6" t="s">
        <v>518</v>
      </c>
      <c r="I73" s="28">
        <v>923.73</v>
      </c>
      <c r="J73" s="28">
        <v>923.73</v>
      </c>
    </row>
    <row r="74" spans="1:11">
      <c r="A74" s="20">
        <v>70</v>
      </c>
      <c r="B74" s="21" t="s">
        <v>441</v>
      </c>
      <c r="C74" s="20" t="s">
        <v>444</v>
      </c>
      <c r="D74" s="22">
        <v>250112</v>
      </c>
      <c r="E74" s="20" t="s">
        <v>371</v>
      </c>
      <c r="F74" s="20" t="s">
        <v>3</v>
      </c>
      <c r="G74" s="20">
        <v>1</v>
      </c>
      <c r="H74" s="6" t="s">
        <v>519</v>
      </c>
      <c r="I74" s="28">
        <v>3860.97</v>
      </c>
      <c r="J74" s="28">
        <v>3860.97</v>
      </c>
    </row>
    <row r="75" spans="1:11">
      <c r="A75" s="20">
        <v>71</v>
      </c>
      <c r="B75" s="21" t="s">
        <v>442</v>
      </c>
      <c r="C75" s="20" t="s">
        <v>445</v>
      </c>
      <c r="D75" s="22">
        <v>250113</v>
      </c>
      <c r="E75" s="20" t="s">
        <v>371</v>
      </c>
      <c r="F75" s="20" t="s">
        <v>3</v>
      </c>
      <c r="G75" s="20">
        <v>1</v>
      </c>
      <c r="H75" s="6" t="s">
        <v>520</v>
      </c>
      <c r="I75" s="28">
        <v>13017.09</v>
      </c>
      <c r="J75" s="28">
        <v>13017.09</v>
      </c>
      <c r="K75" s="26"/>
    </row>
    <row r="76" spans="1:11">
      <c r="A76" s="38" t="s">
        <v>431</v>
      </c>
      <c r="B76" s="39"/>
      <c r="C76" s="39"/>
      <c r="D76" s="39"/>
      <c r="E76" s="39"/>
      <c r="F76" s="39"/>
      <c r="G76" s="39"/>
      <c r="H76" s="39"/>
      <c r="I76" s="40"/>
      <c r="J76" s="30">
        <f>SUM(J5:J75)</f>
        <v>1470027.12</v>
      </c>
    </row>
  </sheetData>
  <mergeCells count="3">
    <mergeCell ref="A2:J2"/>
    <mergeCell ref="A76:I76"/>
    <mergeCell ref="I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C6C8-C89F-46BB-8D23-667BB1E92DD1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część I</vt:lpstr>
      <vt:lpstr>część II</vt:lpstr>
      <vt:lpstr>Arkusz1</vt:lpstr>
      <vt:lpstr>'część I'!bookmark0</vt:lpstr>
      <vt:lpstr>'część I'!bookmark1</vt:lpstr>
      <vt:lpstr>'część I'!bookmark2</vt:lpstr>
      <vt:lpstr>'część I'!bookmark3</vt:lpstr>
      <vt:lpstr>'część I'!Print_Area</vt:lpstr>
      <vt:lpstr>'część 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Kusmierzak - QIAGEN</cp:lastModifiedBy>
  <cp:lastPrinted>2023-08-28T09:40:18Z</cp:lastPrinted>
  <dcterms:created xsi:type="dcterms:W3CDTF">2015-06-05T18:19:34Z</dcterms:created>
  <dcterms:modified xsi:type="dcterms:W3CDTF">2023-08-28T09:41:33Z</dcterms:modified>
</cp:coreProperties>
</file>