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20" yWindow="-120" windowWidth="29040" windowHeight="16440"/>
  </bookViews>
  <sheets>
    <sheet name="drobny asortyment laboratoryjn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6" i="2" l="1"/>
  <c r="J305" i="2"/>
  <c r="J304" i="2"/>
  <c r="J303" i="2"/>
  <c r="J302" i="2"/>
  <c r="J301" i="2"/>
  <c r="J300" i="2"/>
  <c r="J299" i="2"/>
  <c r="J298" i="2"/>
  <c r="J297" i="2"/>
  <c r="J296" i="2"/>
  <c r="J295" i="2"/>
  <c r="J294" i="2"/>
  <c r="J293" i="2"/>
  <c r="J292" i="2"/>
  <c r="J291" i="2"/>
  <c r="I290" i="2" l="1"/>
  <c r="J290" i="2" s="1"/>
  <c r="I289" i="2"/>
  <c r="J289" i="2" s="1"/>
  <c r="I288" i="2"/>
  <c r="J288" i="2" s="1"/>
  <c r="I286" i="2"/>
  <c r="J286" i="2" s="1"/>
  <c r="I284" i="2"/>
  <c r="J284" i="2" s="1"/>
  <c r="I283" i="2"/>
  <c r="J283" i="2" s="1"/>
  <c r="I282" i="2"/>
  <c r="J282" i="2" s="1"/>
  <c r="J287" i="2"/>
  <c r="J285" i="2"/>
  <c r="J47" i="2" l="1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3" i="2"/>
  <c r="J22" i="2"/>
  <c r="J21" i="2"/>
  <c r="J20" i="2"/>
  <c r="J19" i="2"/>
  <c r="J18" i="2"/>
  <c r="J17" i="2"/>
  <c r="J307" i="2" l="1"/>
  <c r="J5" i="2"/>
  <c r="J6" i="2"/>
  <c r="J7" i="2"/>
  <c r="J8" i="2"/>
  <c r="J9" i="2"/>
  <c r="J10" i="2"/>
  <c r="J11" i="2"/>
  <c r="J12" i="2"/>
  <c r="J13" i="2"/>
  <c r="J14" i="2"/>
  <c r="J15" i="2"/>
  <c r="J16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4" i="2"/>
  <c r="J308" i="2" s="1"/>
</calcChain>
</file>

<file path=xl/sharedStrings.xml><?xml version="1.0" encoding="utf-8"?>
<sst xmlns="http://schemas.openxmlformats.org/spreadsheetml/2006/main" count="1468" uniqueCount="479">
  <si>
    <t>zestaw = płytka 96-dołkowa</t>
  </si>
  <si>
    <t>Probówki reakcyjne typu Eppendorf 1,5 ml, op. 500 szt.</t>
  </si>
  <si>
    <t>opakowanie = 500szt.</t>
  </si>
  <si>
    <t>Probówki reakcyjne typu Eppendorf 2,0 ml, op. 1000 szt.</t>
  </si>
  <si>
    <t>opakowanie = 1000szt.</t>
  </si>
  <si>
    <t>Probówki reakcyjne  typu Eppendorf 1,5 ml, CLEARLINE, op. 500/1000 szt.</t>
  </si>
  <si>
    <t>Probówki reakcyjne  typu Eppendorf 2,0 ml, CLEARLINE, op. 500/1000 szt.</t>
  </si>
  <si>
    <t>Probówki reakcyjne typu Eppendorf 0,5 ml, CLEARLINE, CLEARLock, niesterylne, op. 500 szt.</t>
  </si>
  <si>
    <t>Probówki reakcyjne typu Eppendorf 1,5 ml, CLEARLINE, CLEARLock, niesterylne, op. 500/1000 szt.</t>
  </si>
  <si>
    <t>Probówki reakcyjne typu Eppendorf 1,5 ml, CLEARLINE, CLEARLock, sterylne, ind. pak., op. 1/100 szt.</t>
  </si>
  <si>
    <t>opakowanie = 100szt.</t>
  </si>
  <si>
    <t>Probówki reakcyjne typu Eppendorf 2,0 ml, CLEARLINE, CLEARLock, niesterylne, op. 500/1000 szt.</t>
  </si>
  <si>
    <t>Probówki reakcyjne typu Eppendorf 2,0 ml, CLEARLINE, CLEARLock, sterylne, ind. pak., op. 1/100 szt.</t>
  </si>
  <si>
    <t>Probówki 17x100 mm, 14 ml, PS, skalowane, z dwupozycyjnym korkiem, indywidualnie pakowane, sterylne, op. 500 szt.</t>
  </si>
  <si>
    <t>Eza mikrobiologiczna 10 ul, PP, niebieska, sterylna, op. 1000 szt.</t>
  </si>
  <si>
    <t>Probówki do cytometru 12x75 mm, 5 ml, PS, op. 1000 szt.</t>
  </si>
  <si>
    <t>Probówki reakcyjne 5ml, PP, safety lock, op/500 szt.</t>
  </si>
  <si>
    <t>Końcówki niskoretencyjne ExpellPlus Sterylne z filtrem rack 96 sztuk końcówek : 10ul</t>
  </si>
  <si>
    <t>rack=96 sztuk końcówek</t>
  </si>
  <si>
    <t>Końcówki niskoretencyjne ExpellPlus Sterylne z filtrem rack 96 sztuk końcówek : 200ul</t>
  </si>
  <si>
    <t>Końcówki niskoretencyjne ExpellPlus Sterylne z filtrem rack 96 sztuk końcówek : 1000ul</t>
  </si>
  <si>
    <t>opakowanie  = rack 96 szt.</t>
  </si>
  <si>
    <t>Końcówki Expell rack 96 sztuk końcówek : 1000ul</t>
  </si>
  <si>
    <t>Końcówki Expell niesterylne rack 96 końcówek : 1250ul XL</t>
  </si>
  <si>
    <t>Końcówki Expell rack 50 sztuk końcówek : 5000ul</t>
  </si>
  <si>
    <t>Końcówki Expell rack - 25 sztuk końcówek 10 ml</t>
  </si>
  <si>
    <t>Końcówki Expell Sterylne rack 96 sztuk końcówek : 300ul</t>
  </si>
  <si>
    <t>Końcówki Expell Sterylne rack 96 sztuk końcówek : 1000ul</t>
  </si>
  <si>
    <t>Końcówki Expell sterylne rack 96 końcówek : 1250ul XL</t>
  </si>
  <si>
    <t>Końcówki Expell worek 1000szt. : 10ul</t>
  </si>
  <si>
    <t>opakowanie = worek 1000szt.</t>
  </si>
  <si>
    <t>Końcówki Expell worek 1000szt. : 10ul długie</t>
  </si>
  <si>
    <t>Końcówki Expell worek 1000szt. : 200ul</t>
  </si>
  <si>
    <t>Końcówki Expell  worek 1000szt. : 300ul</t>
  </si>
  <si>
    <t>Końcówki Expell worek 500szt. : 1250ul</t>
  </si>
  <si>
    <t>opakowanie = worek 500szt.</t>
  </si>
  <si>
    <t>Końcówki Expell worek 250szt. końcówek : 5000ul</t>
  </si>
  <si>
    <t>opakowanie = worek 250szt.</t>
  </si>
  <si>
    <t>Końcówki Expell worek 200szt. końcówek : 10 ml</t>
  </si>
  <si>
    <t>opakowanie = worek 200szt.</t>
  </si>
  <si>
    <t>worek 1000szt.</t>
  </si>
  <si>
    <t>Końcówki do pipet Expell z filtrem worek 1000 szt. : 1000ul</t>
  </si>
  <si>
    <t>Końcówki 1000ul Expell sterylne z filtrem; rack 96 sztuk</t>
  </si>
  <si>
    <t>rack 96 sztuk</t>
  </si>
  <si>
    <t>CappOrigami - pojemnik na odczynnik 30 ml dla pipet 8- i 16- kanałowych 50 szt.</t>
  </si>
  <si>
    <t>opakowanie = 50szt.</t>
  </si>
  <si>
    <t>CappOrigami - pojemnik na odczynnik 30 ml dla pipet 8- i 16- kanałowych , sterylne - 10 opakowań po 5 sztuk</t>
  </si>
  <si>
    <t>opakowanie = 10 opakowań po 5 sztuk</t>
  </si>
  <si>
    <t>CappOrigami - pojemnik na odczynnik 40 ml dla pipet 12- kanałowych - 50 szt.</t>
  </si>
  <si>
    <t>CappOrigami - pojemnik na odczynnik 40 ml dla pipet 12- kanałowych, sterylne - 10 opakowań po 5 sztuk</t>
  </si>
  <si>
    <t>zestaw</t>
  </si>
  <si>
    <t>Testosterone EIA 96 wells</t>
  </si>
  <si>
    <t>Testosterone EIA Kit 480 wells</t>
  </si>
  <si>
    <t>zestaw = 5 płytek 96-dołkowych</t>
  </si>
  <si>
    <t>Testosterone Glucuronide ELISA Kit 96 wells</t>
  </si>
  <si>
    <t>Estradiol ELISA Kit 96 wells</t>
  </si>
  <si>
    <t>Estradiol ELISA Kit 480 wells</t>
  </si>
  <si>
    <t>Estriol ELISA Kit 96 wells</t>
  </si>
  <si>
    <t>Estriol ELISA Kit 480 wells</t>
  </si>
  <si>
    <t>Estrone-3-Glucuronide ELISA Kit 96 wells</t>
  </si>
  <si>
    <t>2-Methoxyestradiol ELISA Kit 96 wells</t>
  </si>
  <si>
    <t>2-Methoxyestradiol ELISA Kit 480 wells</t>
  </si>
  <si>
    <t>Pregnanediol-3-Glucuronide (PDG) ELISA Kit 96 wells</t>
  </si>
  <si>
    <t>Progesterone ELISA Kit 96 wells</t>
  </si>
  <si>
    <t>Progesterone ELISA Kit 480 wells</t>
  </si>
  <si>
    <t>Corticosterone ELISA Kit 96 wells</t>
  </si>
  <si>
    <t>Corticosterone ELISA Kit 480 wells</t>
  </si>
  <si>
    <t>Cortisol Express ELISA Kit 96 wells</t>
  </si>
  <si>
    <t>Cortisol Express ELISA Kit 480 wells</t>
  </si>
  <si>
    <t>11-Oxoetiocholanolone ELISA Kit 96 wells</t>
  </si>
  <si>
    <t>Aldosterone ELISA Kit 96 wells</t>
  </si>
  <si>
    <t>Aldosterone ELISA Kit 480 wells</t>
  </si>
  <si>
    <t>Vitamin D ELISA Kit 96 wells</t>
  </si>
  <si>
    <t>Vitamin D ELISA Kit 480 wells</t>
  </si>
  <si>
    <t>11-keto Testosterone EIA 96 wells</t>
  </si>
  <si>
    <t>11-keto Testosterone EIA 480 wells</t>
  </si>
  <si>
    <t>DNA Methylation ELISA Kit 96 wells</t>
  </si>
  <si>
    <t>DNA Methylation ELISA Kit 480 wells</t>
  </si>
  <si>
    <t>Methyltransferase Colorimetric Assay Kit</t>
  </si>
  <si>
    <t>Methyltransferase Fluorometric Assay Kit</t>
  </si>
  <si>
    <t>NAD+/NADH Cell-Based Assay Kit, 1 ea</t>
  </si>
  <si>
    <t>8-Isoprostane ELISA Kit 96 strip wells</t>
  </si>
  <si>
    <t>8-Isoprostane ELISA Kit 480 strip wells</t>
  </si>
  <si>
    <t>zestaw = 5x płytka 96-dołkowa</t>
  </si>
  <si>
    <t>Catalase Assay Kit  96 strip wells</t>
  </si>
  <si>
    <t>Catalase Assay Kit 480 strip wells</t>
  </si>
  <si>
    <t xml:space="preserve">Cyclic AMP Select EIA Kit 96 strip wells </t>
  </si>
  <si>
    <t xml:space="preserve">Glutathione Reductase Assay Kit 96 strip wells </t>
  </si>
  <si>
    <t>Cholesterol Fluorometric Assay Kit 1 ea</t>
  </si>
  <si>
    <t>Cyclic GMP EIA Kit 96 strip wells</t>
  </si>
  <si>
    <t>DNA/RNA Oxidative Damage EIA Kit
8-OH-2dG; 8-OH-DG; 96 strip wells</t>
  </si>
  <si>
    <t>Nitrate/Nitrite Colorimetric Assay Kit (LDH method) (Nitric Oxide Metabolite Detection Kit) 96 wells</t>
  </si>
  <si>
    <t>Nitrate/Nitrite Colorimetric Assay Kit (Nitric Oxide Metabolite Detection Kit); 2x płytka 96-dołkowa</t>
  </si>
  <si>
    <t>zestaw = 2x płytka 96-dołkowa</t>
  </si>
  <si>
    <t>Protein Carbonyl Colorimetric Assay Kit 96 wells</t>
  </si>
  <si>
    <t>Superoxide Dismutase Assay Kit 96 wells</t>
  </si>
  <si>
    <t>Superoxide Dismutase Assay Kit 480 wells</t>
  </si>
  <si>
    <t>TBARS (TCA Method) Assay Kit 96 wells</t>
  </si>
  <si>
    <t>TBARS Assay Kit 96 wells</t>
  </si>
  <si>
    <t>Xanthine Oxidase Assay Kit 96 wells</t>
  </si>
  <si>
    <t>Zestaw odczynników do oznaczania  Glutationu w osoczu, próbkach taknek i komórkach hodowlanych</t>
  </si>
  <si>
    <t>Zestaw odczynników do oznaczania całkowitego statusu antyoksydacyjnego (TAS)</t>
  </si>
  <si>
    <t>Calcium Assay Kit - zestaw do pomiarów stężenia wapnia całkowitego w homogenatach tkankowych, lizatach komórkowych oraz w innych próbkach biologicznych. Limit detekcji: 0.25 mg/dl; 2x płytka 96-dołkowa</t>
  </si>
  <si>
    <t xml:space="preserve">Glutathione Peroxidase Assay Kit - zestaw do pomiarów aktywności GPx w osoczu, lizatach erytrocytów, homogenatach tkankowych, lizatach komórkowych. </t>
  </si>
  <si>
    <t>HIF-1α (hypoxia-inducible factor)) Transcription Factor Assay Kit - zestaw ELISA do pomiarów  w ekstraktach jądrowych i lizatach komórkowych - materiał ludzki, mysi i szczurzy</t>
  </si>
  <si>
    <t>Cortisol ELISA Kit, pomiar do 35 pg/ml</t>
  </si>
  <si>
    <t>Prostaglandin I Metabolite ELISA Kit</t>
  </si>
  <si>
    <t>Prostaglandin E2 ELISA Kit - Monoclonal</t>
  </si>
  <si>
    <t>Prostaglandin E2 Express ELISA Kit</t>
  </si>
  <si>
    <t>6-keto Prostaglandin F1α ELISA Kit</t>
  </si>
  <si>
    <t>Thromboxane B2 Express ELISA Kit - Monoclonal</t>
  </si>
  <si>
    <t>Thromboxane B2 ELISA Kit</t>
  </si>
  <si>
    <t>Pipety serologiczne, poj. 1 ml, sterylne, pakowane indywidualnie papier/plastik, op. 1000 szt.</t>
  </si>
  <si>
    <t>opakowanie = 1000 sztuk</t>
  </si>
  <si>
    <t>Pipety serologiczne, poj. 5 ml, sterylne, pakowane indywidualnie papier/plastik, z przedłużoną skalą i paskiem Schellbacha, op. 200 szt.</t>
  </si>
  <si>
    <t>opakowanie = 200 sztuk</t>
  </si>
  <si>
    <t>Pipety serologiczne, poj. 10 ml, sterylne, pakowane indywidualnie papier/plastik, z przedłużoną skalą i paskiem Schellbacha, op. 200 szt.</t>
  </si>
  <si>
    <t>Pipety serologiczne, poj. 25 ml, sterylne, pakowane indywidualnie, op. papier/plastik, z przedłużoną skalą i paskiem Schellbacha, op. 200 szt.</t>
  </si>
  <si>
    <t>Pipety serologiczne, poj. 50 ml, sterylne, pakowane indywidualnie papier/plastik, z przedłużoną skalą i paskiem Schellbacha, op. 100 szt.</t>
  </si>
  <si>
    <t>opakowanie = 100 sztuk</t>
  </si>
  <si>
    <t>Piptey serologiczne, poj. 5 ml, krótkie (short), sterylne, pakowane indywidualnie, op. 200 szt.</t>
  </si>
  <si>
    <t>Pipety serologiczne, poj. 10 ml, krótkie (short), sterylne, pakowane indywidualnie, op. 200 szt.</t>
  </si>
  <si>
    <t>Płytki do hodowli 6-dołkowe, pokryte Poli-D-Lizyną, z pokrywka, sterylne, op. 50 szt.</t>
  </si>
  <si>
    <t>Wkłady membranowe do hodowli (inserty), do płytek 6-dołkowych PET, pory 0,4 µm, op. 24 szt.</t>
  </si>
  <si>
    <t>opakowanie = 24 sztuki</t>
  </si>
  <si>
    <t>Wkłady membranowe do hodowli (inserty), do płytek 6-dołkowych PET, pory 0,4 µm, zagęszczenie porów 2 x 10^6, sterylne, op. 24 szt.</t>
  </si>
  <si>
    <t>Wkłady membranowe do hodowli (inserty), do płytek 6-dołkowych PET, pory 1,0 µm, op. 24 szt.</t>
  </si>
  <si>
    <t>Wkłady membranowe do hodowli (inserty), do płytek 6-dołkowych PET, pory 3,0 µm, op. 24 szt.</t>
  </si>
  <si>
    <t>Wkłady membranowe do hodowli (inserty), do płytek 6-dołkowych PET, pory 3,0 µm, zagęszczenie porów 2 x 10^6, sterylne, op. 24 szt.</t>
  </si>
  <si>
    <t>Wkłady membranowe do hodowli (inserty), do płytek 6-dołkowych PET, pory 8,0 µm, op. 24 szt.</t>
  </si>
  <si>
    <t>Wkłady membranowe do hodowli (inserty), do płytek 12-dołkowych, PET, pory 0,4 µm, translucent, sterylne, op. 48 szt.</t>
  </si>
  <si>
    <t>opakowanie = 48 sztuk</t>
  </si>
  <si>
    <t>Wkłady membranowe do hodowli (inserty), do płytek 12-dołkowych, PET, pory 0,4 µm, transparent, sterylne, op. 48 szt.</t>
  </si>
  <si>
    <t>Wkłady membranowe do hodowli (inserty), do płytek 12-dołkowych, PET, pory 1.0 µm, sterylne, op. 48 szt.</t>
  </si>
  <si>
    <t>Wkłady membranowe do hodowli (inserty), do płytek 12-dołkowych, PET, pory 3.0 µm, sterylne, op. 48 szt.</t>
  </si>
  <si>
    <t>Wkłady membranowe do hodowli (inserty), do płytek 12-dołkowych, PET, pory 3.0 µm, zagęszczenie porów 2 x 10^6, sterylne, op. 48 szt.</t>
  </si>
  <si>
    <t>Wkłady membranowe do płytek 12-dołkowych (inserty), PET, pory 8.0 µm, translucent, sterylne, op. 48 szt.</t>
  </si>
  <si>
    <t>Wkłady membranowe do hodowli (inserty), do płytek 24-dołkowych, PET, pory 0,4 µm, translucent, sterylne, op. 48 szt.</t>
  </si>
  <si>
    <t>Wkłady membranowe (inserty) do hodowli komórek, do płytek 24-dołkowych, PET, pory 0,4 µm, transparent, sterylne, op. 48 szt.</t>
  </si>
  <si>
    <t>Wkłady membranowe do hodowli (inserty), do płytek 24-dołkowych, PET, pory 1.0 µm, sterylne, op. 48 szt.</t>
  </si>
  <si>
    <t>Wkłady membranowe do hodowli (inserty), do płytek 24-dołkowych, PET, pory 3.0 µm, sterylne, op. 48 szt.</t>
  </si>
  <si>
    <t>Wkłady membranowe do hodowli (inserty), do płytek 24-dołkowych, PET, pory 3.0 µm, zagęszczenie porów 2 x 10^6, sterylne, op. 48 szt.</t>
  </si>
  <si>
    <t>Wkłady membranowe (inserty) do hodowli komórek, do płytek 24-dołkowych, PET, pory 8.0 µm, sterylne, op. 48 szt.</t>
  </si>
  <si>
    <t>Płytki 6-dołkowe do insertów ThinCert, sterylne, z pokrywką, pakowane indywidualnie; op. 50 szt.</t>
  </si>
  <si>
    <t>opakowanie = 50 sztuk</t>
  </si>
  <si>
    <t>Płytki 12-dołkowe do insertów ThinCert, sterylne, z pokrywką, op. 60 szt.</t>
  </si>
  <si>
    <t>opakowanie = 60 sztuk</t>
  </si>
  <si>
    <t>Probówki PP 15 ml, dno stożkowe, sterylne, pak. w statywach, op. 50/500 szt.</t>
  </si>
  <si>
    <t>opakowanie = 500 sztuk</t>
  </si>
  <si>
    <t>Probówki PP 15 ml, dno stożkowe, sterylne, pak. w worki, op. 100/1000 szt.</t>
  </si>
  <si>
    <t>Probówki PP 50 ml, dno stożkowe, brązowe, sterylne, pak. w statywach, op. 25/300 szt.</t>
  </si>
  <si>
    <t>opakowanie = 300 sztuk</t>
  </si>
  <si>
    <t>Probówki wirówkowe, PP, pojemność 50 ml, dno stożkowe, sterylne, pak. w worki, op. 20/500 szt.</t>
  </si>
  <si>
    <t>Probówki PP 50 ml, dno stożkowe, sterylne, pak. w statywach, op. 25/300 szt.</t>
  </si>
  <si>
    <t>Probówki reakcyjne typu Eppendorf, pojemność 1,5 ml, z wieczkiem, skalowane, bezbarwne, op. 500/4000 szt.</t>
  </si>
  <si>
    <t>opakowanie = 4000 sztuk</t>
  </si>
  <si>
    <t>Krioprobówki 2 ml okrągłe dno, samostojące, gwint zewn. korek bezbarwny, pole do opisu sterylne CE op. 100/500 szt.</t>
  </si>
  <si>
    <t>Krioprobówki 2 ml okrągłe dno, samostojące, gwint zewn. korek bezbrawny, sterylne CE op. 100/500 szt.</t>
  </si>
  <si>
    <t>Skrobaki do zbierania komórek dł. 28cm, sterylne, pak. pojedynczo, op. 100szt</t>
  </si>
  <si>
    <t>Skrobaki do zbierania komórek dł. 40cm, sterylne, pak. pojedynczo, op. 100 szt.</t>
  </si>
  <si>
    <t>Płytki 96-dołkowe czarne, płaskie dno, niesterylne, op. 10/40 szt.</t>
  </si>
  <si>
    <t>opakowanie = 40 sztuk</t>
  </si>
  <si>
    <t>Płytki 96-dołkowe białe, płaskie dno, niesterylne, op. 40szt</t>
  </si>
  <si>
    <t>Probówki PCR, 0,2 ml, przezroczyste, w paskach po 8 sztuk, z ind. wieczkami, wieczka płaskie, op. 120 szt.</t>
  </si>
  <si>
    <t>opakowanie = 120 sztuk</t>
  </si>
  <si>
    <t>Probówki PCR, 0,2 ml, przezroczyste, w paskach po 8 sztuk, z ind. wieczkami, wieczka wypukłe, op. 120 szt.</t>
  </si>
  <si>
    <t>Sitka do filtracji komórek EASYstrainer™, oczka 40 µm, do probówek 50 ml, sterylne, op. 1/50 szt.</t>
  </si>
  <si>
    <t>Sitka do filtracji komórek EASYstrainer™, oczka 70 µm, do probówek 50 ml, sterylne, op. 1/50 szt.</t>
  </si>
  <si>
    <t>Sitka do filtracji komórek EASYstrainer™, oczka 100 µm, do probówek 50 ml, sterylne, op. 1/50 szt.</t>
  </si>
  <si>
    <t>Pipety Pasteura 2,5 ml skalowane, niesterylne, op. 1500 szt.</t>
  </si>
  <si>
    <t>opakowanie = 1500 sztuk</t>
  </si>
  <si>
    <t>Pipety Pasteura 2,5 ml skalowane, sterylne, pakowane indywidualnie, op. 800 szt.</t>
  </si>
  <si>
    <t>opakowanie = 800 sztuk</t>
  </si>
  <si>
    <t>Pipety Pasteura 2,5 ml skalowane, sterylne, op. 25/1000szt.</t>
  </si>
  <si>
    <t>Płytki 96-dołkowe, płaskodenne, przezroczyste, PS niesterylne, op. 100 szt.</t>
  </si>
  <si>
    <t>Płytki 96-dołkowe UV-star, przezroczyste, dno optyczne µCLEAR®, op. 10/40 szt.</t>
  </si>
  <si>
    <t>Statyw na 40 krioprobówek, PC, 100x200x22 mm, niebieski, 1 szt.</t>
  </si>
  <si>
    <t>1 sztuka</t>
  </si>
  <si>
    <t>Płytki do PCR, PP, 96-dołkowe, z kołnierzem, do real time PCR Agilent Aria, ABI, BioRad IQ5, Eppendorf Mastercycler ep realplex, MJ Research, Techne Quantica, op. 100 szt.</t>
  </si>
  <si>
    <t>Płytki do PCR 96-dołkowe do PCR, PP, białe, z półkołnierzem, do real time PCR Roche Light Cycler 96, op. 100 szt.</t>
  </si>
  <si>
    <t>Folia do zaklejania płytek real time PCR, AMPLIseal, przezroczysta, op. 100 szt.</t>
  </si>
  <si>
    <t>Płytki do hodowli 6-dołkowe, pow CELLSTAR, z pokrywką, sterylne, op. 100 szt.</t>
  </si>
  <si>
    <t>Płytki do hodowli 24-dołkowe CELLSTAR z pokrywką, sterylne, op. 100 szt.</t>
  </si>
  <si>
    <t>Płytki 48-dołkowe do hodowli CELLSTAR z pokrywką, sterylne, op. 100 szt.</t>
  </si>
  <si>
    <t>Płytki do hodowli 96-dołkowe, płaskie dno, z pokrywką, sterylne, pak.pojedynczo, op. 100 szt.</t>
  </si>
  <si>
    <t>Końcówki do pipety Gilson, 0.5-10µl, z filtrem, bezbarwne, pakowane luzem w worki, op. 1000 szt.</t>
  </si>
  <si>
    <t>Końcówki do pipet Eppendorf, poj. 10 - 100 µl, żółte, niesterylne, pakowane luzem w worki po 500 szt.</t>
  </si>
  <si>
    <t>Końcówki do pipet Gilson, poj.10 - 200 µl, żółte, pakowane w worki po 500 szt.</t>
  </si>
  <si>
    <t>Końcówki do pipet Eppendorf, poj.100- 1000 µl, niebieskie, pakowane luzem w worki po 250 szt.</t>
  </si>
  <si>
    <t>opakowanie = 250 sztuk</t>
  </si>
  <si>
    <t>Butelki do hodowli CELLSTAR pow. 25 cm2, korek z filtrem, sterylne, op. 200szt</t>
  </si>
  <si>
    <t>Butelki do hodowli CELLSTAR, pow. 75 cm2, z korkiem z filtrem, sterylne, op. 120 szt.</t>
  </si>
  <si>
    <t>Naczynia do hodowli CELLview, 10-komorowe, op. 5/45 szt.</t>
  </si>
  <si>
    <t>opakowanie = 45szt.</t>
  </si>
  <si>
    <t>Naczynia do hodowli CELLview Advanced TC, 10-komorowe, op. 5/45 szt.</t>
  </si>
  <si>
    <t>Szalki do hodowliCELLview 35x10, optyczne szklane dno, sterylne, op. 10/40 szt.</t>
  </si>
  <si>
    <t>opakowanie = 40szt.</t>
  </si>
  <si>
    <t>Szalki do hodowli CELLview 35x10, optyczne szklane dno, sterylne, op. 10/40 szt.</t>
  </si>
  <si>
    <t>Szalki do hodowli CELLview 35x10, optyczne szklane dno,podział komory na 4 części sterylne, op. 10/40 szt.</t>
  </si>
  <si>
    <t>Szalki do hodowli zawiesinowych, CELLview 35x10, optyczne szklane dno, podział komory na 4 części, sterylne, op. 10/40 szt.</t>
  </si>
  <si>
    <t>Szalki do hodowli CELLview 35x10, pow.Advanced TC, optyczne szklane dno, sterylne, op. 10/40 szt.</t>
  </si>
  <si>
    <t>Szalki do hodowli CELLview 35x10, pow. Advanced TC, optyczne szklane dno, 4-komory, sterylne, op. 10/40 szt.</t>
  </si>
  <si>
    <t>Zestaw filtracyjny (lejek + butelka), membrana PES, pory 0,1 um, 150 ml, średnica filtru 50mm, pak. indywidualnie, op. 12 szt.</t>
  </si>
  <si>
    <t>opakowanie = 12szt.</t>
  </si>
  <si>
    <t>Zestaw filtracyjny (lejek + butelka), membrana PES, pory 0,2 um, 150 ml, średnica filtru 50mm, pak. indywidualnie, op. 12 szt.</t>
  </si>
  <si>
    <t>Zestaw filtracyjny (lejek + butelka), membrana PES, pory 0,45um, 150 ml, średnica filtru 50mm, pak. indywidualnie, op. 12 szt.</t>
  </si>
  <si>
    <t>Zestaw filtracyjny (lejek + butelka), membrana PES, pory 0,1um, 250 ml, średnica filtru 50mm, pak. indywidualnie, op. 12 szt.</t>
  </si>
  <si>
    <t>Zestaw filtracyjny (lejek + butelka), membrana PES, pory 0,2um, 250 ml, średnica filtru 50mm, pak. indywidualnie, op. 12 szt.</t>
  </si>
  <si>
    <t>Zestaw filtracyjny (lejek + butelka), membrana PES, pory 0,45um, 250 ml, średnica filtru 50mm, pak. indywidualnie, op. 12 szt.</t>
  </si>
  <si>
    <t>Zestaw filtracyjny (lejek + butelka), membrana PES, pory 0,1um, 500 ml, średnica filtru 75mm, pak. indywidualnie, op. 12 szt.</t>
  </si>
  <si>
    <t>Zestaw filtracyjny (lejek + butelka), membrana PES, pory 0,2 um, 500 ml, średnica filtru 75mm, pak. indywidualnie, op. 12 szt.</t>
  </si>
  <si>
    <t>Zestaw filtracyjny (lejek + butelka), membrana PES, pory 0,45um, 500 ml, średnica filtru 75mm, pak. indywidualnie, op. 12 szt.</t>
  </si>
  <si>
    <t>Zestaw filtracyjny (lejek + butelka), membrana PES, pory 0,2um, 500 ml, średnica filtru 90mm, pak. indywidualnie, op. 12 szt.</t>
  </si>
  <si>
    <t>Zestaw filtracyjny (lejek + butelka), membrana PES, pory 0,45um, 500 ml, średnica filtru 90mm, pak. indywidualnie, op. 12 szt.</t>
  </si>
  <si>
    <t>Zestaw filtracyjny (lejek + butelka), membrana PES, pory 0,1um, 1000 ml, średnica filtru 90mm, pak. indywidualnie, op. 12 szt.</t>
  </si>
  <si>
    <t>Zestaw filtracyjny (lejek + butelka), membrana PES, pory 0,2um, 1000 ml, średnica filtru 90mm, pak. indywidualnie, op. 12 szt.</t>
  </si>
  <si>
    <t>Zestaw filtracyjny (lejek + butelka), membrana PES, pory 0,45um, 1000 ml, średnica filtru 90mm, pak. indywidualnie, op. 12 szt.</t>
  </si>
  <si>
    <t xml:space="preserve">Jednorazowy zestaw do filtrowania próżniowego, 115ml, Membrana PES 0.2μm. Op. 72szt.       </t>
  </si>
  <si>
    <t>opakowanie = 72szt.</t>
  </si>
  <si>
    <t>50mL Conical Filter Tube, PES, średnica membrany 50mm, poj. 50ml, pory 0.2um; 12szt.</t>
  </si>
  <si>
    <t>Filtr butelkowy 150 ml, PES, śr. porów 0,2 um, gwint 33 mm, średnica filtru 50mm, op. 12 szt.</t>
  </si>
  <si>
    <t>Filtr butelkowy 150 ml, PES, śr. porów 0,45 um, gwint 33 mm, średnica filtru 50mm, op. 12 szt.</t>
  </si>
  <si>
    <t>Filtr butelkowy 150 ml, PES, śr. porów 0,2 um, gwint 45 mm, średnica filtru 50mm, op. 12 szt.</t>
  </si>
  <si>
    <t>Filtr butelkowy 150 ml, PES, śr. porów 0,45 um, gwint 45 mm, średnica filtru 50mm, op. 12 szt.</t>
  </si>
  <si>
    <t>Filtr butelkowy 500 ml, PES, śr. porów 0,2 um, gwint 33 mm, średnica filtru 75mm, op. 12 szt.</t>
  </si>
  <si>
    <t>Filtr butelkowy 500 ml, PES, śr. porów 0,45 um, gwint 33 mm, średnica filtru 75mm, op. 12 szt.</t>
  </si>
  <si>
    <t>Filtr butelkowy 500 ml, PES, śr. porów 0,2 um, gwint 45 mm, średnica filtru 75mm, op. 12 szt.</t>
  </si>
  <si>
    <t>Filtr butelkowy 500 ml, PES, śr. porów 0,45 um, gwint 45 mm, średnica filtru 75mm, op. 12 szt.</t>
  </si>
  <si>
    <t>Filtr butelkowy 1000 ml, PES, śr. porów 0,2 um, gwint 33 mm, średnica filtru 90mm, op. 12 szt.</t>
  </si>
  <si>
    <t>Filtr butelkowy 1000 ml, PES, śr. porów 0,45 um, gwint 45 mm, średnica filtru 90mm, op. 12 szt.</t>
  </si>
  <si>
    <t>Filtry strzykawkowe, PES, 0,2 um, 25 mm, sterylne, op. 50 szt.</t>
  </si>
  <si>
    <t xml:space="preserve">Probówki stożkowe o pojemności 15ml, sterylne, w worku. Opakowanie 50/karton zawiera 500szt.           </t>
  </si>
  <si>
    <t>Probówki stożkowe o pojemności 15ml, sterylne, w statywach PP. Opakowanie 25/ karton zawiera  500szt.</t>
  </si>
  <si>
    <t xml:space="preserve">Probówki stożkowe o pojemności 50ml, sterylne, w worku. Opakowanie 25/ karton zawiera  500szt.          </t>
  </si>
  <si>
    <t>Probówki stożkowe o pojemności 50ml, sterylne, w statywach PP. Opakowanie 25/karton zawiera 300szt.</t>
  </si>
  <si>
    <t>opakowanie = 300szt.</t>
  </si>
  <si>
    <t>Krioprobówki poj. 1,0ml, zewn. gwint, okragłe dno, samostojace, sterylne, CE, pak. 50/500/2000 szt.</t>
  </si>
  <si>
    <t>opakowanie = 2000szt.</t>
  </si>
  <si>
    <t xml:space="preserve">Krioprobówki poj. 1,8 ml, zew.gwint, dno stożkowe, samostojące, sterylne. Op. 50/900/1800 szt.         </t>
  </si>
  <si>
    <t>opakowanie = 1800szt.</t>
  </si>
  <si>
    <t>Inserty do płytek 24-dołkowych, membrana poliwęglanowa, 0.4µm. Op. 48szt</t>
  </si>
  <si>
    <t>opakowanie = 48szt.</t>
  </si>
  <si>
    <t xml:space="preserve">Inserty do płytek 24-dołkowych, membrana poliwęglanowa, 3µm. Op. 48szt.            </t>
  </si>
  <si>
    <t xml:space="preserve">Inserty do płytek 24-dołkowych, membrana poliwęglanowa, 8µm. Op. 48szt.            </t>
  </si>
  <si>
    <t xml:space="preserve">Inserty do płytek 12-dołkowych, membrana poliwęglanowa, 0.4µm. Op. 48szt.   </t>
  </si>
  <si>
    <t xml:space="preserve">Inserty do płytek 12-dołkowych, membrana poliwęglanowa, 3µm. Op. 48szt.            </t>
  </si>
  <si>
    <t xml:space="preserve">Inserty do płytek 12-dołkowych, membrana poliwęglanowa, 8µm. Op. 48szt.            </t>
  </si>
  <si>
    <t xml:space="preserve">Inserty do płytek 6-dołkowych, membrana poliwęglanowa, 0.4µm. Op. 24szt.     </t>
  </si>
  <si>
    <t>opakowanie = 24 szt.</t>
  </si>
  <si>
    <t xml:space="preserve">Inserty do płytek 6-dołkowych, membrana poliwęglanowa, 3µm. Op. 24szt.        </t>
  </si>
  <si>
    <t xml:space="preserve">Inserty do płytek 6-dołkowych, membrana poliwęglanowa, 8µm. Op. 24szt.        </t>
  </si>
  <si>
    <t xml:space="preserve">Skrobaki do komórek o długości 23cm. Pakowane indywidualnie. Op. 250szt.            </t>
  </si>
  <si>
    <t>opakowanie = 250szt.</t>
  </si>
  <si>
    <t>Skrobaki do zbierania komorek dl. 32 cm, sterylne. Pakowane indywidualnie. Op. 250szt.    </t>
  </si>
  <si>
    <t>Płytki 4-dołkowe IVF Nunclon, z pokrywką, sterylne, CE , pak. 4/120 szt.</t>
  </si>
  <si>
    <t>opakowanie = 120szt.</t>
  </si>
  <si>
    <t>Szkiełka nakrywkowe Thermanox okrągłe do płytek 24-dołkowych, śr 13mm,  sterylne, pak. 50/500 szt.</t>
  </si>
  <si>
    <t>Szkiełka nakrywkowe Thermanox okrągłe do płytek 6-dołkowych, śr. 25 mm, sterylne, pak. 50/500 szt</t>
  </si>
  <si>
    <t>Szkiełka nakrywkowe Thermanox prostokątne do płytek 4-komorowych, sterylne, pak. 50/500 szt.</t>
  </si>
  <si>
    <t>Szkiełka nakrywkowe Thermanox prostokatne do płytek 8-komorowych, sterylne, pak. 50/500 szt.</t>
  </si>
  <si>
    <t>Butelki do hodowli komórek, powierzchnia 25 cm2, NunclonDelta, korek z filtrem, sterylne, pak. 10/200 szt.</t>
  </si>
  <si>
    <t>Butelki do hodowli komórek, powierzchnia 75 cm2, NunclonDelta, korek z filtrem, sterylne, pak. 5/100 szt.</t>
  </si>
  <si>
    <t>Butelki do hodowli komóek, powierzchnia 175 cm2, NunclonDelta, prosta szyjka, korek z filtrem, sterylne, pak. 1/32 szt.</t>
  </si>
  <si>
    <t>opakowanie = 32 sztuki</t>
  </si>
  <si>
    <t>Butelki do hodowli komórek, powierzchnia 175 cm2, NunclonDelta, korek vent/close, sterylne, pak. 4/32 szt.</t>
  </si>
  <si>
    <t xml:space="preserve">Butelki EasY Flask Nunclon 175 cm2, korek z filtrem, sterylne, pak. 5/30 szt.            </t>
  </si>
  <si>
    <t>opakowanie = 30szt.</t>
  </si>
  <si>
    <t>Pipety serologiczne 5 ml, krótkie (short), pak. 1/50/200 szt.</t>
  </si>
  <si>
    <t>Pipety serologiczne 10 ml, krótkie (short), pak. 1/50/200 szt.</t>
  </si>
  <si>
    <t>Płytki do hodowli komórek, 6-dołkowe, powierzchnia NunclonDelta, z pokrywką, sterylne, pak. 1/75</t>
  </si>
  <si>
    <t>opakowanie = 75 sztuk</t>
  </si>
  <si>
    <t>Płytki do hodowli komórek, 12-dołkowe, powierzchnia NunclonDelta, z przykrywką, sterylne, pak. 1/75 szt.</t>
  </si>
  <si>
    <t>Płytki do hodowli komórek, 24-dołkowe, powierzchnia NunclonDelta, z pokrywką, sterylne, pak. 1/75</t>
  </si>
  <si>
    <t>Płytki do hodowli komóek 48-dołkowe, pow. Nunclon, z przykrywką, sterylne, pak. 1/75 szt.</t>
  </si>
  <si>
    <t>Płytki do hodowli komórek, 96-dołkowe, powierzchnia NunclonDelta, z pokrywką, sterylne, pak. 1/50 szt.</t>
  </si>
  <si>
    <t>Szalki do hodowli komórek, 35x10 mm, NunclonDelta, z wentylacją, sterylne, pak. 10/500 szt.</t>
  </si>
  <si>
    <t>Szalki do hodowli komórek, 60x15 mm, NunclonDelta, z wentylacją, sterylne, pak. 10/400 szt.</t>
  </si>
  <si>
    <t>opakowanie = 400 sztuk</t>
  </si>
  <si>
    <t>Szalki do hodowli komórek, 100x15 mm, NunclonDelta, z wentylacją, sterylne, pak. 10/150 szt.</t>
  </si>
  <si>
    <t>opakowanie = 150 sztuk</t>
  </si>
  <si>
    <t>Płytki Nunclon 4-dołkowe z pokrywką, sterylne, pak. 4/120 szt.</t>
  </si>
  <si>
    <t>Naczynia LabTek II 1-komorowe, dno szklane, CE, sterylne, pak. 8/16szt.</t>
  </si>
  <si>
    <t>opakowanie = 16 sztuk</t>
  </si>
  <si>
    <t>Naczynia LabTek II 2-komorowe, dno szklane, CE, sterylne, pak. 8/16 szt.</t>
  </si>
  <si>
    <t>Naczynia LabTek II 4-komorowe, dno szklane, CE, sterylne, pak. 8/16 szt.</t>
  </si>
  <si>
    <t>Naczynia LabTek II 8-komorowe, dno szklane, CE, sterylne, pak. 8/16 szt.</t>
  </si>
  <si>
    <t>Naczynia LabTek II CC2 1-komorowe, dno szklane chemicznie modyfikowane, CE, sterylne, pak 8/16 szt.</t>
  </si>
  <si>
    <t>Naczynia LabTek II CC2 2-komorowe, dno szklane chemicznie modyfikowane, CE, sterylne, pak 8/16 szt.</t>
  </si>
  <si>
    <t>Naczynia LabTek II CC2 4-komorowe, dno szklane chemicznie modyfikowane, CE, sterylne, pak.8/16 szt.</t>
  </si>
  <si>
    <t>Naczynia LabTek II CC2 8-komorowe, dno szklane chemicznie modyfikowane, CE, sterylne, pak.8/16 szt.</t>
  </si>
  <si>
    <t>Naczynia LabTek 1-komorowe, podstawa szklana, sterylne, CE, pak. 8/16 szt</t>
  </si>
  <si>
    <t>Naczynia LabTek 2-komorowe, podstawa szklana, sterylne, CE, pak. 8/16 szt.</t>
  </si>
  <si>
    <t>Naczynia LabTek 4-komorowe, podstawa szklana, sterylne, CE, pak. 8/16 szt.</t>
  </si>
  <si>
    <t>Naczynia LabTek 8-komorowe, podstawa szklana, sterylne, CE, pak. 8/16 szt.</t>
  </si>
  <si>
    <t>Naczynia LabTek 1-komorowe, podstawa Permanox, sterylne, CE, pak. 8/16 szt.</t>
  </si>
  <si>
    <t>Naczynia LabTek 2-komorowe, podstawa Permanox, sterylne, CE, pak. 8/16 szt.</t>
  </si>
  <si>
    <t>Naczynia LabTek 4-komorowe, podstawa Permanox, sterylne, CE, pak. 8/16 szt.</t>
  </si>
  <si>
    <t>Naczynia LabTek 8-komorowe, podstawa Permanox, sterylne, CE, pak. 8/16szt.</t>
  </si>
  <si>
    <t>Naczynia LabTek Chambered Coverglass 1-komorowe, dno szklane borokrzemowe 1.0 , CE sterylne, pak.8/16szt.</t>
  </si>
  <si>
    <t>Naczynia LabTek Chambered Coverglass 2-komorowe, dno szklane borokrzemowe 1.0, CE, sterylne, pak.8/16 szt.</t>
  </si>
  <si>
    <t>Naczynia LabTek Chambered Coverglass 4-komorowe, dno szklane borokrzemowe 1.0, CE, sterylne pak.8/16 szt.</t>
  </si>
  <si>
    <t>Naczynia LabTek Chambered Coverglass 8-komorowe, dno szklane borokrzemowe 1.0, CE, sterylne, pak 8/16 szt.</t>
  </si>
  <si>
    <t>Naczynia LabTek II Chambered Coverglass 1-komorowe, dno szklane stałe borokrzemowe 1.5, CE, sterylne, pak. 8/16 szt.</t>
  </si>
  <si>
    <t>Naczynia LabTek II Chambered Coverglass 2-komorowe, dno szklane borokrzemowe 1.5 , CE, sterylne, pak.8/16 szt.</t>
  </si>
  <si>
    <t>Naczynia LabTek II Chambered Coverglass 4-komorowe, dno szklane borokrzemowe 1.5, CE, sterylne, pak.8/16 szt.</t>
  </si>
  <si>
    <t>Naczynia LabTek II Chambered Coverglass 8-komorowe, dno szklane borokrzemowe 1.5, CE, sterylne, pak.8/16 szt.</t>
  </si>
  <si>
    <t>Płytki EDGE PLATE 2.0, do hodowli, 96-dołkowe F96, z pokrywką, sterylne, pak. 1/50 szt.</t>
  </si>
  <si>
    <t>Płytki Immuno pow. MaxiSorp F96, pak. 5/60 szt.</t>
  </si>
  <si>
    <t>Płytki Immuno pow. MaxiSorp C96, poj.dołka 0,35 ml, pak. 5/60 szt.</t>
  </si>
  <si>
    <t>opakowanie = 60szt.</t>
  </si>
  <si>
    <t>Płytki do hodowli pow. Nunclon Sphera 96-dołkowe dno dołka półokrągłe, pak. 1/8 szt.</t>
  </si>
  <si>
    <t>opakowanie= 8szt.</t>
  </si>
  <si>
    <t>Płytki do hodowli pow. Nunclon Sphera 96-dołkowe dno dołka płaskie, pak/ 1/8 szt.</t>
  </si>
  <si>
    <t>Płytki do hodowli pow. Nunclon Sphera 96-dołkowe dno dołka półokrągłe, pak. 5/50 szt.</t>
  </si>
  <si>
    <t>opakowanie= 50szt.</t>
  </si>
  <si>
    <t>Płytki do hodowli pow. Nunclon Sphera 24-dołkowe, pak. 1/7 szt.</t>
  </si>
  <si>
    <t>opakowanie= 7szt.</t>
  </si>
  <si>
    <t>Płytki do hodowli pow. Nunclon Sphera 12-dołkowe, pak. 1/7 szt.</t>
  </si>
  <si>
    <t>Płytki do hodowli pow. Nunclon Sphera 6-dołkowe, pak. 1/7 szt.</t>
  </si>
  <si>
    <t>Szalki do hodowli 35 mm pow. Nunclon Sphera, pak. 5/20 szt.</t>
  </si>
  <si>
    <t>opakowanie= 20szt.</t>
  </si>
  <si>
    <t>Szalki do hodowli 60 mm pow. Nunclon Sphera, pak. 5/20 szt.</t>
  </si>
  <si>
    <t>Szalki do hodowli 90 mm pow. Nunclon Sphera, pak. 5/20 szt.</t>
  </si>
  <si>
    <t>Butelki do hodowli 25 cm2 pow. Nunclon Sphera, pak. 6/18 szt.</t>
  </si>
  <si>
    <t>opakowanie= 18szt.</t>
  </si>
  <si>
    <t>Butelki do hodowli 75 cm2 pow. Nunclon Sphera, pak. 4/24 szt.</t>
  </si>
  <si>
    <t>opakowanie= 24szt.</t>
  </si>
  <si>
    <t xml:space="preserve">Cell Scraper, Pivoting Blade, 30 cm </t>
  </si>
  <si>
    <t>szt</t>
  </si>
  <si>
    <t xml:space="preserve">Lp. </t>
  </si>
  <si>
    <t>POJEMNOŚĆ</t>
  </si>
  <si>
    <t xml:space="preserve">Ilość </t>
  </si>
  <si>
    <t xml:space="preserve"> numer katalogowy oferowanego produktu</t>
  </si>
  <si>
    <t>Cena jednostkowa brutto</t>
  </si>
  <si>
    <t>WARTOŚĆ BRUTTO</t>
  </si>
  <si>
    <t>Nazwa produktu</t>
  </si>
  <si>
    <t>opakowanie</t>
  </si>
  <si>
    <t>rack</t>
  </si>
  <si>
    <t>worek</t>
  </si>
  <si>
    <t>sztuka</t>
  </si>
  <si>
    <t>JEDNOSTKA MIARY</t>
  </si>
  <si>
    <t xml:space="preserve">Załącznik nr 1 do SWZ
FORMULARZ OPIS PRZEDMIOTU ZAMÓWIENIA /FORMULARZ CENOWY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</si>
  <si>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Producent oferowanego artykułu </t>
  </si>
  <si>
    <t>nazwa oferowanego produktu, parametry oferowane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</si>
  <si>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WARTOŚĆ  BRUTTO</t>
  </si>
  <si>
    <t>nr postępowania 415/2025/TP/DZP</t>
  </si>
  <si>
    <t>NC 2 Nitrocellulose Membrane, Pore size 0.2 µm, format: 80 mm x 85 mm; 10 arkuszy</t>
  </si>
  <si>
    <t>opakowanie = 10 arkuszy</t>
  </si>
  <si>
    <t>NC 2 Nitrocellulose Membrane, white, Pore size 0.2 µm, format: 30 cm x 3 m</t>
  </si>
  <si>
    <t>opakownie = 1 rolka</t>
  </si>
  <si>
    <t>NC 2 Nitrocellulose Membrane, white, Pore size 0.2 µm, format: 20 cm x 20 cm; 5 arkuszy</t>
  </si>
  <si>
    <t>opakownie = 5 arkuszy</t>
  </si>
  <si>
    <t>NC 45 Nitrocellulose Membrane, plain, white, Pore size 0.45 µm, format: 88 mm x 88 mm; 10 arkuszy</t>
  </si>
  <si>
    <t>NC 45 Nitrocellulose Membrane, plain, white, Pore size 0.45 µm, format 30 cm x 3 m</t>
  </si>
  <si>
    <t>Immobilon™-P-membrane, Pore size 0.45 µm, format: 26.5 cm x 3.75 m</t>
  </si>
  <si>
    <t>PVDF 0.2 Transfer Membrane, Pore size 0.2 µm, format: 30 cm x 3 m</t>
  </si>
  <si>
    <t>PVDF 0.45 Transfer Membrane, Pore size 0.45 µm, format: 30 cm x 3 m</t>
  </si>
  <si>
    <t>AggreWell 400 24-well, 1pk</t>
  </si>
  <si>
    <t>1 Each</t>
  </si>
  <si>
    <t>AggreWell 400 24-well, 5pk</t>
  </si>
  <si>
    <t>AggreWell 400 6-well, 1pk</t>
  </si>
  <si>
    <t>AggreWell 400 6-well, 5pk</t>
  </si>
  <si>
    <t>AggreWell 400 24-well Starter Kit</t>
  </si>
  <si>
    <t>AggreWell400 6-well Starter Kit</t>
  </si>
  <si>
    <t>AggreWell 800 24-well, 1pk</t>
  </si>
  <si>
    <t>AggreWell 800 24-well, 5pk</t>
  </si>
  <si>
    <t>AggreWell 800 6-well, 1pk</t>
  </si>
  <si>
    <t>AggreWell 800 6-well, 5pk</t>
  </si>
  <si>
    <t>AggreWell800 24-well Starter Kit</t>
  </si>
  <si>
    <t>AggreWell800 6-well Starter Kit</t>
  </si>
  <si>
    <t>Special Falcon® Round-Bottom Polystyrene Tubes, 5 mL (Sterile polystyrene round-bottom tube for cell separation and cell culture; with caps); 500 szt.</t>
  </si>
  <si>
    <t xml:space="preserve"> 500 szt.</t>
  </si>
  <si>
    <t>Special Falcon® Conical Tubes, 50 mL (Sterile polypropylene conical tubes for use in cell separation and cell centrifugation); 500szt.</t>
  </si>
  <si>
    <t>500szt.</t>
  </si>
  <si>
    <t>Special Falcon® Conical Tubes, 15 mL (Sterile polypropylene conical tubes for use in cell centrifugation and other cell culture applications); 500szt.</t>
  </si>
  <si>
    <t>Special Costar® Microcentrifuge Tubes (Non-sterile, clear, polypropylene snap-cap microcentrifuge tubes, 1.7ml); 500szt.</t>
  </si>
  <si>
    <t xml:space="preserve"> 500szt.</t>
  </si>
  <si>
    <t>Płytki do PCR, PP, 96-dołkowe, z półkołnierzem, do ABI, op. 100 szt.</t>
  </si>
  <si>
    <t>100 szt.</t>
  </si>
  <si>
    <r>
      <t xml:space="preserve">Końcówki </t>
    </r>
    <r>
      <rPr>
        <strike/>
        <sz val="10"/>
        <color rgb="FFFF0000"/>
        <rFont val="Times New Roman"/>
        <family val="1"/>
        <charset val="238"/>
      </rPr>
      <t xml:space="preserve">niskoretencyjne </t>
    </r>
    <r>
      <rPr>
        <sz val="10"/>
        <color rgb="FFFF0000"/>
        <rFont val="Times New Roman"/>
        <family val="1"/>
        <charset val="238"/>
      </rPr>
      <t>ExpellPlus Sterylne rack 96 sztuk końcówek : 10ul standardowa retencja</t>
    </r>
  </si>
  <si>
    <r>
      <t xml:space="preserve">Końcówki </t>
    </r>
    <r>
      <rPr>
        <strike/>
        <sz val="10"/>
        <color rgb="FFFF0000"/>
        <rFont val="Times New Roman"/>
        <family val="1"/>
        <charset val="238"/>
      </rPr>
      <t>niskoretencyjne</t>
    </r>
    <r>
      <rPr>
        <sz val="10"/>
        <color rgb="FFFF0000"/>
        <rFont val="Times New Roman"/>
        <family val="1"/>
        <charset val="238"/>
      </rPr>
      <t xml:space="preserve">  ExpellPlus Sterylne rack 96 sztuk końcówek : 200ul standardowa retencja </t>
    </r>
  </si>
  <si>
    <r>
      <t xml:space="preserve">Końcówki Expell worek </t>
    </r>
    <r>
      <rPr>
        <strike/>
        <sz val="10"/>
        <color rgb="FFFF0000"/>
        <rFont val="Times New Roman"/>
        <family val="1"/>
        <charset val="238"/>
      </rPr>
      <t>1000szt</t>
    </r>
    <r>
      <rPr>
        <sz val="10"/>
        <color rgb="FFFF0000"/>
        <rFont val="Times New Roman"/>
        <family val="1"/>
        <charset val="238"/>
      </rPr>
      <t>.  500 szt : 1000ul</t>
    </r>
  </si>
  <si>
    <r>
      <t xml:space="preserve">opakowanie = worek </t>
    </r>
    <r>
      <rPr>
        <strike/>
        <sz val="10"/>
        <color rgb="FFFF0000"/>
        <rFont val="Times New Roman"/>
        <family val="1"/>
        <charset val="238"/>
      </rPr>
      <t>1000szt.</t>
    </r>
    <r>
      <rPr>
        <sz val="10"/>
        <color rgb="FFFF0000"/>
        <rFont val="Times New Roman"/>
        <family val="1"/>
        <charset val="238"/>
      </rPr>
      <t xml:space="preserve"> 500 szt</t>
    </r>
  </si>
  <si>
    <r>
      <t xml:space="preserve">Fluorobind Membrane, surface PVDF, Pore size 0.2 µm, format: 25 cm x 3 m   </t>
    </r>
    <r>
      <rPr>
        <b/>
        <sz val="10"/>
        <color rgb="FFFF0000"/>
        <rFont val="Times New Roman"/>
        <family val="1"/>
        <charset val="238"/>
      </rPr>
      <t xml:space="preserve">Fluorobind Membrane, surface PVDF, Pore size 0.2 µm, format: 26,5 cm x 3 m </t>
    </r>
  </si>
  <si>
    <r>
      <t xml:space="preserve">Końcówki do pipet Expell  </t>
    </r>
    <r>
      <rPr>
        <strike/>
        <sz val="10"/>
        <color rgb="FFFF0000"/>
        <rFont val="Times New Roman"/>
        <family val="1"/>
        <charset val="238"/>
      </rPr>
      <t>Plus</t>
    </r>
    <r>
      <rPr>
        <sz val="10"/>
        <color indexed="8"/>
        <rFont val="Times New Roman"/>
        <family val="1"/>
        <charset val="238"/>
      </rPr>
      <t xml:space="preserve"> z  filtrem worek 1000 szt .: 10ul</t>
    </r>
  </si>
  <si>
    <r>
      <t xml:space="preserve">Końcówki do pipet Expell  </t>
    </r>
    <r>
      <rPr>
        <strike/>
        <sz val="10"/>
        <color rgb="FFFF0000"/>
        <rFont val="Times New Roman"/>
        <family val="1"/>
        <charset val="238"/>
      </rPr>
      <t>Plus</t>
    </r>
    <r>
      <rPr>
        <sz val="10"/>
        <color indexed="8"/>
        <rFont val="Times New Roman"/>
        <family val="1"/>
        <charset val="238"/>
      </rPr>
      <t xml:space="preserve"> z filtrem worek 1000 szt. : 10ul długie</t>
    </r>
  </si>
  <si>
    <r>
      <t xml:space="preserve">Końcówki do pipet Expell  </t>
    </r>
    <r>
      <rPr>
        <strike/>
        <sz val="10"/>
        <color rgb="FFFF0000"/>
        <rFont val="Times New Roman"/>
        <family val="1"/>
        <charset val="238"/>
      </rPr>
      <t>Plus</t>
    </r>
    <r>
      <rPr>
        <sz val="10"/>
        <color indexed="8"/>
        <rFont val="Times New Roman"/>
        <family val="1"/>
        <charset val="238"/>
      </rPr>
      <t xml:space="preserve"> z filtrem worek 1000 szt. : 20ul</t>
    </r>
  </si>
  <si>
    <r>
      <t xml:space="preserve">Końcówki do pipet Expell  </t>
    </r>
    <r>
      <rPr>
        <strike/>
        <sz val="10"/>
        <color rgb="FFFF0000"/>
        <rFont val="Times New Roman"/>
        <family val="1"/>
        <charset val="238"/>
      </rPr>
      <t>Plus</t>
    </r>
    <r>
      <rPr>
        <sz val="10"/>
        <color indexed="8"/>
        <rFont val="Times New Roman"/>
        <family val="1"/>
        <charset val="238"/>
      </rPr>
      <t xml:space="preserve"> z filtrem worek 1000 szt. : 100ul</t>
    </r>
  </si>
  <si>
    <r>
      <t xml:space="preserve">Końcówki do pipet Expell  </t>
    </r>
    <r>
      <rPr>
        <strike/>
        <sz val="10"/>
        <color rgb="FFFF0000"/>
        <rFont val="Times New Roman"/>
        <family val="1"/>
        <charset val="238"/>
      </rPr>
      <t>Plus</t>
    </r>
    <r>
      <rPr>
        <sz val="10"/>
        <color indexed="8"/>
        <rFont val="Times New Roman"/>
        <family val="1"/>
        <charset val="238"/>
      </rPr>
      <t xml:space="preserve"> z filtrem worek 1000 szt. : 200ul</t>
    </r>
  </si>
  <si>
    <t>Capp</t>
  </si>
  <si>
    <t>Końcówki o standardowej retencji Expell Sterylne rack 96 sztuk końcówek : 10ul standardowa retencja</t>
  </si>
  <si>
    <t xml:space="preserve">Końcówki o standardowej retencji Expell Sterylne rack 96 sztuk końcówek : 200ul standardowa retencja </t>
  </si>
  <si>
    <t>Końcówki Expell worek 500 szt : 1000ul</t>
  </si>
  <si>
    <t>CA40505</t>
  </si>
  <si>
    <t>CA40506</t>
  </si>
  <si>
    <t>CA40510</t>
  </si>
  <si>
    <t>CA40511</t>
  </si>
  <si>
    <t>Końcówki do pipet Expell z filtrem worek 1000 szt .: 10ul</t>
  </si>
  <si>
    <t>Końcówki do pipet Expell z filtrem worek 1000 szt. : 10ul długie</t>
  </si>
  <si>
    <t>Końcówki do pipet Expell z filtrem worek 1000 szt. : 20ul</t>
  </si>
  <si>
    <t>Końcówki do pipet Expell z filtrem worek 1000 szt. : 100ul</t>
  </si>
  <si>
    <t>Końcówki do pipet Expell z filtrem worek 1000 szt. : 200ul</t>
  </si>
  <si>
    <t>NC 2 Nitrocellulose Membrane, Pore size 0.2 µm, format: 80 mm x 85 mm</t>
  </si>
  <si>
    <t>SERVA</t>
  </si>
  <si>
    <t>71222.01</t>
  </si>
  <si>
    <t>71224.01</t>
  </si>
  <si>
    <t>NC 2 Nitrocellulose Membrane, white, Pore size 0.2 µm, format: 20 cm x 20 cm</t>
  </si>
  <si>
    <t>71223.01</t>
  </si>
  <si>
    <t>NC 45 Nitrocellulose Membrane, plain, white, Pore size 0.45 µm</t>
  </si>
  <si>
    <t>71208.01</t>
  </si>
  <si>
    <t>42581.01</t>
  </si>
  <si>
    <t>42515.01</t>
  </si>
  <si>
    <t>42514.01</t>
  </si>
  <si>
    <t>BioSigma</t>
  </si>
  <si>
    <t>BSA022</t>
  </si>
  <si>
    <t>BSA0269</t>
  </si>
  <si>
    <t>CL022</t>
  </si>
  <si>
    <t>CL0269</t>
  </si>
  <si>
    <t>CL05.001.0500</t>
  </si>
  <si>
    <t>CL15.002.0500</t>
  </si>
  <si>
    <t>CL15.100.0001S</t>
  </si>
  <si>
    <t>CL20.002.0500</t>
  </si>
  <si>
    <t>CL20.100.0001S</t>
  </si>
  <si>
    <t>BSF2051</t>
  </si>
  <si>
    <t>BSV1200</t>
  </si>
  <si>
    <t>BSA059V</t>
  </si>
  <si>
    <t>CL50.006.0500B</t>
  </si>
  <si>
    <t>Greiner</t>
  </si>
  <si>
    <t>Nalgene</t>
  </si>
  <si>
    <t>565-0010</t>
  </si>
  <si>
    <t>565-0020</t>
  </si>
  <si>
    <t>165-0045</t>
  </si>
  <si>
    <t>568-0010</t>
  </si>
  <si>
    <t>568-0020</t>
  </si>
  <si>
    <t>168-0045</t>
  </si>
  <si>
    <t>566-0010</t>
  </si>
  <si>
    <t>566-0020</t>
  </si>
  <si>
    <t>166-0045</t>
  </si>
  <si>
    <t>569-0020</t>
  </si>
  <si>
    <t>169-0045</t>
  </si>
  <si>
    <t>567-0010</t>
  </si>
  <si>
    <t>567-0020</t>
  </si>
  <si>
    <t>167-0045</t>
  </si>
  <si>
    <t>524-0020</t>
  </si>
  <si>
    <t>564-0020</t>
  </si>
  <si>
    <t>596-3320</t>
  </si>
  <si>
    <t>296-3345</t>
  </si>
  <si>
    <t>596-4520</t>
  </si>
  <si>
    <t>296-4545</t>
  </si>
  <si>
    <t>595-3320</t>
  </si>
  <si>
    <t>295-3345</t>
  </si>
  <si>
    <t>595-4520</t>
  </si>
  <si>
    <t>295-4545</t>
  </si>
  <si>
    <t>597-3320</t>
  </si>
  <si>
    <t>597-4520</t>
  </si>
  <si>
    <t>725-2520</t>
  </si>
  <si>
    <t>Nunc</t>
  </si>
  <si>
    <t>Skrobaki do komórek, obrotowe ostrze, 30 cm</t>
  </si>
  <si>
    <t>STEMCELL Technologies</t>
  </si>
  <si>
    <t>34411</t>
  </si>
  <si>
    <t>34415</t>
  </si>
  <si>
    <t>34421</t>
  </si>
  <si>
    <t>34425</t>
  </si>
  <si>
    <t>34450</t>
  </si>
  <si>
    <t>34460</t>
  </si>
  <si>
    <t>34811</t>
  </si>
  <si>
    <t>34815</t>
  </si>
  <si>
    <t>34821</t>
  </si>
  <si>
    <t>34825</t>
  </si>
  <si>
    <t>34850</t>
  </si>
  <si>
    <t>34860</t>
  </si>
  <si>
    <t>Round-Bottom PS Tubes, 5mL, 500 Tubes</t>
  </si>
  <si>
    <t>38007</t>
  </si>
  <si>
    <t>Conical Tubes, 50 mL, 500 Tubes</t>
  </si>
  <si>
    <t>38010</t>
  </si>
  <si>
    <t>Conical Tubes, 15 mL, 500 Tubes</t>
  </si>
  <si>
    <t>38009</t>
  </si>
  <si>
    <t>Microcentrifuge Tube, 1.7 mL, 500 Tubes</t>
  </si>
  <si>
    <t>38089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</si>
</sst>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[$-415]General"/>
    <numFmt numFmtId="167" formatCode="#,##0.00\ &quot;zł&quot;"/>
  </numFmts>
  <fonts count="1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rgb="FF000000"/>
      <name val="Calibri"/>
      <family val="2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2"/>
      <color theme="1"/>
      <name val="Body Font"/>
      <family val="2"/>
      <charset val="238"/>
    </font>
    <font>
      <sz val="10"/>
      <color indexed="8"/>
      <name val="Arial CE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trike/>
      <sz val="10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165" fontId="2" fillId="0" borderId="0"/>
    <xf numFmtId="0" fontId="1" fillId="0" borderId="0" applyBorder="0" applyProtection="0"/>
    <xf numFmtId="0" fontId="1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1" fillId="0" borderId="0" applyBorder="0" applyProtection="0"/>
    <xf numFmtId="0" fontId="1" fillId="0" borderId="0" applyBorder="0" applyProtection="0"/>
    <xf numFmtId="0" fontId="4" fillId="0" borderId="0"/>
    <xf numFmtId="0" fontId="5" fillId="0" borderId="0"/>
    <xf numFmtId="0" fontId="6" fillId="0" borderId="0" applyBorder="0" applyProtection="0"/>
    <xf numFmtId="0" fontId="7" fillId="0" borderId="0"/>
    <xf numFmtId="0" fontId="1" fillId="0" borderId="2" applyProtection="0"/>
  </cellStyleXfs>
  <cellXfs count="58">
    <xf numFmtId="0" fontId="0" fillId="0" borderId="0" xfId="0"/>
    <xf numFmtId="0" fontId="8" fillId="0" borderId="0" xfId="0" applyFont="1"/>
    <xf numFmtId="0" fontId="9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49" fontId="10" fillId="2" borderId="1" xfId="13" applyNumberFormat="1" applyFont="1" applyFill="1" applyBorder="1" applyAlignment="1">
      <alignment horizontal="center" vertical="center" wrapText="1"/>
    </xf>
    <xf numFmtId="0" fontId="10" fillId="2" borderId="1" xfId="13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1" xfId="13" applyFont="1" applyFill="1" applyBorder="1" applyAlignment="1">
      <alignment horizontal="center" vertical="center" wrapText="1"/>
    </xf>
    <xf numFmtId="4" fontId="10" fillId="2" borderId="1" xfId="8" applyNumberFormat="1" applyFont="1" applyFill="1" applyBorder="1" applyAlignment="1">
      <alignment horizontal="center" vertical="center" wrapText="1"/>
    </xf>
    <xf numFmtId="164" fontId="10" fillId="2" borderId="1" xfId="13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3" fillId="4" borderId="1" xfId="1" applyFont="1" applyFill="1" applyBorder="1" applyAlignment="1">
      <alignment horizontal="center" vertical="center" wrapText="1"/>
    </xf>
    <xf numFmtId="0" fontId="13" fillId="4" borderId="1" xfId="1" applyFont="1" applyFill="1" applyBorder="1" applyAlignment="1">
      <alignment vertical="center" wrapText="1"/>
    </xf>
    <xf numFmtId="0" fontId="14" fillId="4" borderId="1" xfId="1" applyFont="1" applyFill="1" applyBorder="1" applyAlignment="1">
      <alignment horizontal="center" vertical="center" wrapText="1"/>
    </xf>
    <xf numFmtId="0" fontId="14" fillId="4" borderId="1" xfId="1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8" fillId="4" borderId="0" xfId="0" applyFont="1" applyFill="1"/>
    <xf numFmtId="0" fontId="13" fillId="0" borderId="1" xfId="1" applyFont="1" applyBorder="1" applyAlignment="1">
      <alignment horizontal="center" vertical="center" wrapText="1"/>
    </xf>
    <xf numFmtId="0" fontId="13" fillId="0" borderId="1" xfId="1" applyFont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 wrapText="1"/>
    </xf>
    <xf numFmtId="0" fontId="14" fillId="5" borderId="1" xfId="1" applyFont="1" applyFill="1" applyBorder="1" applyAlignment="1">
      <alignment horizontal="center" vertical="center" wrapText="1"/>
    </xf>
    <xf numFmtId="2" fontId="8" fillId="0" borderId="0" xfId="0" applyNumberFormat="1" applyFont="1"/>
    <xf numFmtId="0" fontId="9" fillId="0" borderId="1" xfId="0" applyFont="1" applyBorder="1" applyAlignment="1">
      <alignment horizontal="left" vertical="center" wrapText="1"/>
    </xf>
    <xf numFmtId="0" fontId="14" fillId="0" borderId="1" xfId="1" applyFont="1" applyBorder="1" applyAlignment="1">
      <alignment vertical="center" wrapText="1"/>
    </xf>
    <xf numFmtId="0" fontId="14" fillId="0" borderId="1" xfId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horizontal="left" vertical="center" wrapText="1"/>
    </xf>
    <xf numFmtId="0" fontId="16" fillId="0" borderId="1" xfId="1" applyFont="1" applyBorder="1" applyAlignment="1">
      <alignment horizontal="left" vertical="center" wrapText="1"/>
    </xf>
    <xf numFmtId="0" fontId="14" fillId="4" borderId="1" xfId="1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67" fontId="8" fillId="0" borderId="1" xfId="0" applyNumberFormat="1" applyFont="1" applyBorder="1" applyAlignment="1">
      <alignment horizontal="center" vertical="center"/>
    </xf>
    <xf numFmtId="167" fontId="14" fillId="4" borderId="1" xfId="0" applyNumberFormat="1" applyFont="1" applyFill="1" applyBorder="1" applyAlignment="1">
      <alignment horizontal="center" vertical="center"/>
    </xf>
    <xf numFmtId="167" fontId="16" fillId="0" borderId="1" xfId="0" applyNumberFormat="1" applyFont="1" applyBorder="1" applyAlignment="1">
      <alignment horizontal="center" vertical="center"/>
    </xf>
    <xf numFmtId="167" fontId="13" fillId="4" borderId="1" xfId="0" applyNumberFormat="1" applyFont="1" applyFill="1" applyBorder="1" applyAlignment="1">
      <alignment horizontal="center" vertical="center"/>
    </xf>
    <xf numFmtId="167" fontId="13" fillId="0" borderId="1" xfId="0" applyNumberFormat="1" applyFont="1" applyBorder="1" applyAlignment="1">
      <alignment horizontal="center" vertical="center"/>
    </xf>
    <xf numFmtId="167" fontId="12" fillId="3" borderId="1" xfId="0" applyNumberFormat="1" applyFont="1" applyFill="1" applyBorder="1" applyAlignment="1">
      <alignment horizontal="center" vertical="center"/>
    </xf>
  </cellXfs>
  <cellStyles count="15">
    <cellStyle name="Excel Built-in Normal" xfId="2"/>
    <cellStyle name="Normal 2" xfId="3"/>
    <cellStyle name="Normal 3" xfId="4"/>
    <cellStyle name="Normal 4" xfId="5"/>
    <cellStyle name="Normal 5 2" xfId="6"/>
    <cellStyle name="Normal_Sheet1" xfId="7"/>
    <cellStyle name="Normalny" xfId="0" builtinId="0"/>
    <cellStyle name="Normalny 2" xfId="8"/>
    <cellStyle name="Normalny 2 2" xfId="9"/>
    <cellStyle name="Normalny 2 3" xfId="10"/>
    <cellStyle name="Normalny 3" xfId="11"/>
    <cellStyle name="Normalny 3 2" xfId="12"/>
    <cellStyle name="Normalny 4" xfId="1"/>
    <cellStyle name="Normalny 5" xfId="13"/>
    <cellStyle name="Styl 1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8"/>
  <sheetViews>
    <sheetView tabSelected="1" zoomScaleNormal="100" workbookViewId="0">
      <selection activeCell="N314" sqref="N314"/>
    </sheetView>
  </sheetViews>
  <sheetFormatPr defaultColWidth="9.140625" defaultRowHeight="12.75"/>
  <cols>
    <col min="1" max="1" width="6.140625" style="40" customWidth="1"/>
    <col min="2" max="2" width="58" style="41" customWidth="1"/>
    <col min="3" max="3" width="23.5703125" style="42" customWidth="1"/>
    <col min="4" max="4" width="14.7109375" style="42" customWidth="1"/>
    <col min="5" max="5" width="9.140625" style="40" customWidth="1"/>
    <col min="6" max="6" width="20.7109375" style="40" customWidth="1"/>
    <col min="7" max="7" width="18.140625" style="40" customWidth="1"/>
    <col min="8" max="8" width="17.28515625" style="40" customWidth="1"/>
    <col min="9" max="9" width="15.28515625" style="40" customWidth="1"/>
    <col min="10" max="10" width="15" style="40" customWidth="1"/>
    <col min="11" max="11" width="10.5703125" style="1" customWidth="1"/>
    <col min="12" max="16384" width="9.140625" style="1"/>
  </cols>
  <sheetData>
    <row r="1" spans="1:10" ht="47.45" customHeight="1">
      <c r="A1" s="43" t="s">
        <v>341</v>
      </c>
      <c r="B1" s="44"/>
      <c r="C1" s="44"/>
      <c r="D1" s="44"/>
      <c r="E1" s="44"/>
      <c r="F1" s="44"/>
      <c r="G1" s="44"/>
      <c r="H1" s="44"/>
      <c r="I1" s="44"/>
      <c r="J1" s="45"/>
    </row>
    <row r="2" spans="1:10" ht="20.45" customHeight="1">
      <c r="A2" s="46" t="s">
        <v>345</v>
      </c>
      <c r="B2" s="47"/>
      <c r="C2" s="47"/>
      <c r="D2" s="47"/>
      <c r="E2" s="47"/>
      <c r="F2" s="47"/>
      <c r="G2" s="47"/>
      <c r="H2" s="47"/>
      <c r="I2" s="47"/>
      <c r="J2" s="48"/>
    </row>
    <row r="3" spans="1:10" ht="47.45" customHeight="1">
      <c r="A3" s="4" t="s">
        <v>329</v>
      </c>
      <c r="B3" s="5" t="s">
        <v>335</v>
      </c>
      <c r="C3" s="6" t="s">
        <v>330</v>
      </c>
      <c r="D3" s="6" t="s">
        <v>340</v>
      </c>
      <c r="E3" s="7" t="s">
        <v>331</v>
      </c>
      <c r="F3" s="6" t="s">
        <v>343</v>
      </c>
      <c r="G3" s="7" t="s">
        <v>342</v>
      </c>
      <c r="H3" s="8" t="s">
        <v>332</v>
      </c>
      <c r="I3" s="9" t="s">
        <v>333</v>
      </c>
      <c r="J3" s="6" t="s">
        <v>334</v>
      </c>
    </row>
    <row r="4" spans="1:10" ht="38.25">
      <c r="A4" s="2">
        <v>1</v>
      </c>
      <c r="B4" s="3" t="s">
        <v>1</v>
      </c>
      <c r="C4" s="2" t="s">
        <v>2</v>
      </c>
      <c r="D4" s="2" t="s">
        <v>336</v>
      </c>
      <c r="E4" s="2">
        <v>1</v>
      </c>
      <c r="F4" s="26" t="s">
        <v>1</v>
      </c>
      <c r="G4" s="10" t="s">
        <v>413</v>
      </c>
      <c r="H4" s="10" t="s">
        <v>414</v>
      </c>
      <c r="I4" s="52">
        <v>33.44</v>
      </c>
      <c r="J4" s="52">
        <f>E4*I4</f>
        <v>33.44</v>
      </c>
    </row>
    <row r="5" spans="1:10" ht="38.25">
      <c r="A5" s="2">
        <v>2</v>
      </c>
      <c r="B5" s="3" t="s">
        <v>3</v>
      </c>
      <c r="C5" s="2" t="s">
        <v>4</v>
      </c>
      <c r="D5" s="2" t="s">
        <v>336</v>
      </c>
      <c r="E5" s="2">
        <v>1</v>
      </c>
      <c r="F5" s="26" t="s">
        <v>3</v>
      </c>
      <c r="G5" s="10" t="s">
        <v>413</v>
      </c>
      <c r="H5" s="10" t="s">
        <v>415</v>
      </c>
      <c r="I5" s="52">
        <v>69.319999999999993</v>
      </c>
      <c r="J5" s="52">
        <f t="shared" ref="J5:J68" si="0">E5*I5</f>
        <v>69.319999999999993</v>
      </c>
    </row>
    <row r="6" spans="1:10" ht="51">
      <c r="A6" s="2">
        <v>3</v>
      </c>
      <c r="B6" s="3" t="s">
        <v>5</v>
      </c>
      <c r="C6" s="2" t="s">
        <v>4</v>
      </c>
      <c r="D6" s="2" t="s">
        <v>336</v>
      </c>
      <c r="E6" s="2">
        <v>1</v>
      </c>
      <c r="F6" s="26" t="s">
        <v>5</v>
      </c>
      <c r="G6" s="10" t="s">
        <v>413</v>
      </c>
      <c r="H6" s="10" t="s">
        <v>416</v>
      </c>
      <c r="I6" s="52">
        <v>77.634057600000006</v>
      </c>
      <c r="J6" s="52">
        <f t="shared" si="0"/>
        <v>77.634057600000006</v>
      </c>
    </row>
    <row r="7" spans="1:10" ht="51">
      <c r="A7" s="2">
        <v>4</v>
      </c>
      <c r="B7" s="3" t="s">
        <v>6</v>
      </c>
      <c r="C7" s="2" t="s">
        <v>4</v>
      </c>
      <c r="D7" s="2" t="s">
        <v>336</v>
      </c>
      <c r="E7" s="2">
        <v>1</v>
      </c>
      <c r="F7" s="26" t="s">
        <v>6</v>
      </c>
      <c r="G7" s="10" t="s">
        <v>413</v>
      </c>
      <c r="H7" s="10" t="s">
        <v>417</v>
      </c>
      <c r="I7" s="52">
        <v>102.92394</v>
      </c>
      <c r="J7" s="52">
        <f t="shared" si="0"/>
        <v>102.92394</v>
      </c>
    </row>
    <row r="8" spans="1:10" ht="63.75">
      <c r="A8" s="2">
        <v>5</v>
      </c>
      <c r="B8" s="3" t="s">
        <v>7</v>
      </c>
      <c r="C8" s="2" t="s">
        <v>2</v>
      </c>
      <c r="D8" s="2" t="s">
        <v>336</v>
      </c>
      <c r="E8" s="2">
        <v>1</v>
      </c>
      <c r="F8" s="26" t="s">
        <v>7</v>
      </c>
      <c r="G8" s="10" t="s">
        <v>413</v>
      </c>
      <c r="H8" s="10" t="s">
        <v>418</v>
      </c>
      <c r="I8" s="52">
        <v>62.09044217142857</v>
      </c>
      <c r="J8" s="52">
        <f t="shared" si="0"/>
        <v>62.09044217142857</v>
      </c>
    </row>
    <row r="9" spans="1:10" ht="63.75">
      <c r="A9" s="2">
        <v>6</v>
      </c>
      <c r="B9" s="3" t="s">
        <v>8</v>
      </c>
      <c r="C9" s="2" t="s">
        <v>4</v>
      </c>
      <c r="D9" s="2" t="s">
        <v>336</v>
      </c>
      <c r="E9" s="2">
        <v>1</v>
      </c>
      <c r="F9" s="26" t="s">
        <v>8</v>
      </c>
      <c r="G9" s="10" t="s">
        <v>413</v>
      </c>
      <c r="H9" s="10" t="s">
        <v>419</v>
      </c>
      <c r="I9" s="52">
        <v>133.59107314285714</v>
      </c>
      <c r="J9" s="52">
        <f t="shared" si="0"/>
        <v>133.59107314285714</v>
      </c>
    </row>
    <row r="10" spans="1:10" ht="63.75">
      <c r="A10" s="2">
        <v>7</v>
      </c>
      <c r="B10" s="3" t="s">
        <v>9</v>
      </c>
      <c r="C10" s="2" t="s">
        <v>10</v>
      </c>
      <c r="D10" s="2" t="s">
        <v>336</v>
      </c>
      <c r="E10" s="2">
        <v>1</v>
      </c>
      <c r="F10" s="26" t="s">
        <v>9</v>
      </c>
      <c r="G10" s="10" t="s">
        <v>413</v>
      </c>
      <c r="H10" s="10" t="s">
        <v>420</v>
      </c>
      <c r="I10" s="52">
        <v>97.966786971428576</v>
      </c>
      <c r="J10" s="52">
        <f t="shared" si="0"/>
        <v>97.966786971428576</v>
      </c>
    </row>
    <row r="11" spans="1:10" ht="63.75">
      <c r="A11" s="2">
        <v>8</v>
      </c>
      <c r="B11" s="3" t="s">
        <v>11</v>
      </c>
      <c r="C11" s="2" t="s">
        <v>4</v>
      </c>
      <c r="D11" s="2" t="s">
        <v>336</v>
      </c>
      <c r="E11" s="2">
        <v>1</v>
      </c>
      <c r="F11" s="26" t="s">
        <v>11</v>
      </c>
      <c r="G11" s="10" t="s">
        <v>413</v>
      </c>
      <c r="H11" s="10" t="s">
        <v>421</v>
      </c>
      <c r="I11" s="52">
        <v>142.74920331428572</v>
      </c>
      <c r="J11" s="52">
        <f t="shared" si="0"/>
        <v>142.74920331428572</v>
      </c>
    </row>
    <row r="12" spans="1:10" ht="63.75">
      <c r="A12" s="2">
        <v>9</v>
      </c>
      <c r="B12" s="3" t="s">
        <v>12</v>
      </c>
      <c r="C12" s="2" t="s">
        <v>10</v>
      </c>
      <c r="D12" s="2" t="s">
        <v>336</v>
      </c>
      <c r="E12" s="2">
        <v>1</v>
      </c>
      <c r="F12" s="26" t="s">
        <v>12</v>
      </c>
      <c r="G12" s="10" t="s">
        <v>413</v>
      </c>
      <c r="H12" s="10" t="s">
        <v>422</v>
      </c>
      <c r="I12" s="52">
        <v>99.311099657142876</v>
      </c>
      <c r="J12" s="52">
        <f t="shared" si="0"/>
        <v>99.311099657142876</v>
      </c>
    </row>
    <row r="13" spans="1:10" ht="63.75">
      <c r="A13" s="2">
        <v>10</v>
      </c>
      <c r="B13" s="3" t="s">
        <v>13</v>
      </c>
      <c r="C13" s="2" t="s">
        <v>2</v>
      </c>
      <c r="D13" s="2" t="s">
        <v>336</v>
      </c>
      <c r="E13" s="2">
        <v>1</v>
      </c>
      <c r="F13" s="26" t="s">
        <v>13</v>
      </c>
      <c r="G13" s="10" t="s">
        <v>413</v>
      </c>
      <c r="H13" s="10" t="s">
        <v>423</v>
      </c>
      <c r="I13" s="52">
        <v>926.73965622857145</v>
      </c>
      <c r="J13" s="52">
        <f t="shared" si="0"/>
        <v>926.73965622857145</v>
      </c>
    </row>
    <row r="14" spans="1:10" ht="38.25">
      <c r="A14" s="2">
        <v>11</v>
      </c>
      <c r="B14" s="3" t="s">
        <v>14</v>
      </c>
      <c r="C14" s="2" t="s">
        <v>4</v>
      </c>
      <c r="D14" s="2" t="s">
        <v>336</v>
      </c>
      <c r="E14" s="2">
        <v>1</v>
      </c>
      <c r="F14" s="26" t="s">
        <v>14</v>
      </c>
      <c r="G14" s="10" t="s">
        <v>413</v>
      </c>
      <c r="H14" s="10" t="s">
        <v>424</v>
      </c>
      <c r="I14" s="52">
        <v>191.22</v>
      </c>
      <c r="J14" s="52">
        <f t="shared" si="0"/>
        <v>191.22</v>
      </c>
    </row>
    <row r="15" spans="1:10" ht="38.25">
      <c r="A15" s="2">
        <v>12</v>
      </c>
      <c r="B15" s="3" t="s">
        <v>15</v>
      </c>
      <c r="C15" s="2" t="s">
        <v>4</v>
      </c>
      <c r="D15" s="2" t="s">
        <v>336</v>
      </c>
      <c r="E15" s="2">
        <v>1</v>
      </c>
      <c r="F15" s="26" t="s">
        <v>15</v>
      </c>
      <c r="G15" s="10" t="s">
        <v>413</v>
      </c>
      <c r="H15" s="10" t="s">
        <v>425</v>
      </c>
      <c r="I15" s="52">
        <v>82.68</v>
      </c>
      <c r="J15" s="52">
        <f t="shared" si="0"/>
        <v>82.68</v>
      </c>
    </row>
    <row r="16" spans="1:10" ht="38.25">
      <c r="A16" s="2">
        <v>13</v>
      </c>
      <c r="B16" s="3" t="s">
        <v>16</v>
      </c>
      <c r="C16" s="2" t="s">
        <v>2</v>
      </c>
      <c r="D16" s="2" t="s">
        <v>336</v>
      </c>
      <c r="E16" s="2">
        <v>1</v>
      </c>
      <c r="F16" s="26" t="s">
        <v>16</v>
      </c>
      <c r="G16" s="10" t="s">
        <v>413</v>
      </c>
      <c r="H16" s="10" t="s">
        <v>426</v>
      </c>
      <c r="I16" s="52">
        <v>174.68</v>
      </c>
      <c r="J16" s="52">
        <f t="shared" si="0"/>
        <v>174.68</v>
      </c>
    </row>
    <row r="17" spans="1:10" ht="63.75">
      <c r="A17" s="2">
        <v>14</v>
      </c>
      <c r="B17" s="3" t="s">
        <v>17</v>
      </c>
      <c r="C17" s="2" t="s">
        <v>18</v>
      </c>
      <c r="D17" s="2" t="s">
        <v>337</v>
      </c>
      <c r="E17" s="2">
        <v>1</v>
      </c>
      <c r="F17" s="33" t="s">
        <v>17</v>
      </c>
      <c r="G17" s="10" t="s">
        <v>389</v>
      </c>
      <c r="H17" s="10">
        <v>5030030</v>
      </c>
      <c r="I17" s="52">
        <v>29.29</v>
      </c>
      <c r="J17" s="52">
        <f t="shared" si="0"/>
        <v>29.29</v>
      </c>
    </row>
    <row r="18" spans="1:10" ht="63.75">
      <c r="A18" s="2">
        <v>15</v>
      </c>
      <c r="B18" s="3" t="s">
        <v>19</v>
      </c>
      <c r="C18" s="2" t="s">
        <v>18</v>
      </c>
      <c r="D18" s="2" t="s">
        <v>337</v>
      </c>
      <c r="E18" s="2">
        <v>1</v>
      </c>
      <c r="F18" s="33" t="s">
        <v>19</v>
      </c>
      <c r="G18" s="10" t="s">
        <v>389</v>
      </c>
      <c r="H18" s="10">
        <v>5030090</v>
      </c>
      <c r="I18" s="52">
        <v>29.29</v>
      </c>
      <c r="J18" s="52">
        <f t="shared" si="0"/>
        <v>29.29</v>
      </c>
    </row>
    <row r="19" spans="1:10" ht="63.75">
      <c r="A19" s="2">
        <v>16</v>
      </c>
      <c r="B19" s="3" t="s">
        <v>20</v>
      </c>
      <c r="C19" s="2" t="s">
        <v>18</v>
      </c>
      <c r="D19" s="2" t="s">
        <v>337</v>
      </c>
      <c r="E19" s="2">
        <v>1</v>
      </c>
      <c r="F19" s="33" t="s">
        <v>20</v>
      </c>
      <c r="G19" s="10" t="s">
        <v>389</v>
      </c>
      <c r="H19" s="10">
        <v>5030150</v>
      </c>
      <c r="I19" s="52">
        <v>51.24</v>
      </c>
      <c r="J19" s="52">
        <f t="shared" si="0"/>
        <v>51.24</v>
      </c>
    </row>
    <row r="20" spans="1:10" ht="63.75">
      <c r="A20" s="2">
        <v>17</v>
      </c>
      <c r="B20" s="19" t="s">
        <v>379</v>
      </c>
      <c r="C20" s="2" t="s">
        <v>21</v>
      </c>
      <c r="D20" s="2" t="s">
        <v>336</v>
      </c>
      <c r="E20" s="2">
        <v>1</v>
      </c>
      <c r="F20" s="34" t="s">
        <v>390</v>
      </c>
      <c r="G20" s="10" t="s">
        <v>389</v>
      </c>
      <c r="H20" s="10">
        <v>5030016</v>
      </c>
      <c r="I20" s="52">
        <v>20.16</v>
      </c>
      <c r="J20" s="52">
        <f t="shared" si="0"/>
        <v>20.16</v>
      </c>
    </row>
    <row r="21" spans="1:10" ht="63.75">
      <c r="A21" s="2">
        <v>18</v>
      </c>
      <c r="B21" s="19" t="s">
        <v>380</v>
      </c>
      <c r="C21" s="2" t="s">
        <v>21</v>
      </c>
      <c r="D21" s="2" t="s">
        <v>336</v>
      </c>
      <c r="E21" s="2">
        <v>1</v>
      </c>
      <c r="F21" s="34" t="s">
        <v>391</v>
      </c>
      <c r="G21" s="10" t="s">
        <v>389</v>
      </c>
      <c r="H21" s="10">
        <v>5030076</v>
      </c>
      <c r="I21" s="52">
        <v>19.96</v>
      </c>
      <c r="J21" s="52">
        <f t="shared" si="0"/>
        <v>19.96</v>
      </c>
    </row>
    <row r="22" spans="1:10" ht="25.5">
      <c r="A22" s="2">
        <v>19</v>
      </c>
      <c r="B22" s="3" t="s">
        <v>22</v>
      </c>
      <c r="C22" s="2" t="s">
        <v>21</v>
      </c>
      <c r="D22" s="2" t="s">
        <v>336</v>
      </c>
      <c r="E22" s="2">
        <v>1</v>
      </c>
      <c r="F22" s="34" t="s">
        <v>22</v>
      </c>
      <c r="G22" s="10" t="s">
        <v>389</v>
      </c>
      <c r="H22" s="10">
        <v>5130135</v>
      </c>
      <c r="I22" s="52">
        <v>22.55</v>
      </c>
      <c r="J22" s="52">
        <f t="shared" si="0"/>
        <v>22.55</v>
      </c>
    </row>
    <row r="23" spans="1:10" ht="38.25">
      <c r="A23" s="2">
        <v>20</v>
      </c>
      <c r="B23" s="3" t="s">
        <v>23</v>
      </c>
      <c r="C23" s="2" t="s">
        <v>21</v>
      </c>
      <c r="D23" s="2" t="s">
        <v>336</v>
      </c>
      <c r="E23" s="2">
        <v>1</v>
      </c>
      <c r="F23" s="33" t="s">
        <v>23</v>
      </c>
      <c r="G23" s="10" t="s">
        <v>389</v>
      </c>
      <c r="H23" s="10">
        <v>5130121</v>
      </c>
      <c r="I23" s="52">
        <v>22.55</v>
      </c>
      <c r="J23" s="52">
        <f t="shared" si="0"/>
        <v>22.55</v>
      </c>
    </row>
    <row r="24" spans="1:10">
      <c r="A24" s="13">
        <v>21</v>
      </c>
      <c r="B24" s="14" t="s">
        <v>24</v>
      </c>
      <c r="C24" s="13" t="s">
        <v>21</v>
      </c>
      <c r="D24" s="13" t="s">
        <v>336</v>
      </c>
      <c r="E24" s="13">
        <v>1</v>
      </c>
      <c r="F24" s="35"/>
      <c r="G24" s="10"/>
      <c r="H24" s="16"/>
      <c r="I24" s="53"/>
      <c r="J24" s="53"/>
    </row>
    <row r="25" spans="1:10">
      <c r="A25" s="13">
        <v>22</v>
      </c>
      <c r="B25" s="14" t="s">
        <v>25</v>
      </c>
      <c r="C25" s="13" t="s">
        <v>21</v>
      </c>
      <c r="D25" s="13" t="s">
        <v>336</v>
      </c>
      <c r="E25" s="13">
        <v>1</v>
      </c>
      <c r="F25" s="35"/>
      <c r="G25" s="10"/>
      <c r="H25" s="16"/>
      <c r="I25" s="53"/>
      <c r="J25" s="53"/>
    </row>
    <row r="26" spans="1:10" ht="38.25">
      <c r="A26" s="2">
        <v>23</v>
      </c>
      <c r="B26" s="3" t="s">
        <v>26</v>
      </c>
      <c r="C26" s="2" t="s">
        <v>21</v>
      </c>
      <c r="D26" s="2" t="s">
        <v>336</v>
      </c>
      <c r="E26" s="2">
        <v>1</v>
      </c>
      <c r="F26" s="33" t="s">
        <v>26</v>
      </c>
      <c r="G26" s="10" t="s">
        <v>389</v>
      </c>
      <c r="H26" s="10">
        <v>5130110</v>
      </c>
      <c r="I26" s="52">
        <v>25.12</v>
      </c>
      <c r="J26" s="52">
        <f t="shared" si="0"/>
        <v>25.12</v>
      </c>
    </row>
    <row r="27" spans="1:10" ht="38.25">
      <c r="A27" s="2">
        <v>24</v>
      </c>
      <c r="B27" s="3" t="s">
        <v>27</v>
      </c>
      <c r="C27" s="2" t="s">
        <v>21</v>
      </c>
      <c r="D27" s="2" t="s">
        <v>336</v>
      </c>
      <c r="E27" s="2">
        <v>1</v>
      </c>
      <c r="F27" s="33" t="s">
        <v>27</v>
      </c>
      <c r="G27" s="10" t="s">
        <v>389</v>
      </c>
      <c r="H27" s="10">
        <v>5130140</v>
      </c>
      <c r="I27" s="52">
        <v>25.12</v>
      </c>
      <c r="J27" s="52">
        <f t="shared" si="0"/>
        <v>25.12</v>
      </c>
    </row>
    <row r="28" spans="1:10" ht="38.25">
      <c r="A28" s="2">
        <v>25</v>
      </c>
      <c r="B28" s="3" t="s">
        <v>28</v>
      </c>
      <c r="C28" s="2" t="s">
        <v>21</v>
      </c>
      <c r="D28" s="2" t="s">
        <v>336</v>
      </c>
      <c r="E28" s="2">
        <v>1</v>
      </c>
      <c r="F28" s="33" t="s">
        <v>28</v>
      </c>
      <c r="G28" s="10" t="s">
        <v>389</v>
      </c>
      <c r="H28" s="10">
        <v>5130122</v>
      </c>
      <c r="I28" s="52">
        <v>25.12</v>
      </c>
      <c r="J28" s="52">
        <f t="shared" si="0"/>
        <v>25.12</v>
      </c>
    </row>
    <row r="29" spans="1:10" ht="25.5">
      <c r="A29" s="2">
        <v>26</v>
      </c>
      <c r="B29" s="3" t="s">
        <v>29</v>
      </c>
      <c r="C29" s="2" t="s">
        <v>30</v>
      </c>
      <c r="D29" s="2" t="s">
        <v>336</v>
      </c>
      <c r="E29" s="2">
        <v>1</v>
      </c>
      <c r="F29" s="33" t="s">
        <v>29</v>
      </c>
      <c r="G29" s="10" t="s">
        <v>389</v>
      </c>
      <c r="H29" s="10">
        <v>5130010</v>
      </c>
      <c r="I29" s="52">
        <v>30.89</v>
      </c>
      <c r="J29" s="52">
        <f t="shared" si="0"/>
        <v>30.89</v>
      </c>
    </row>
    <row r="30" spans="1:10" ht="25.5">
      <c r="A30" s="2">
        <v>27</v>
      </c>
      <c r="B30" s="3" t="s">
        <v>31</v>
      </c>
      <c r="C30" s="2" t="s">
        <v>30</v>
      </c>
      <c r="D30" s="2" t="s">
        <v>336</v>
      </c>
      <c r="E30" s="2">
        <v>1</v>
      </c>
      <c r="F30" s="33" t="s">
        <v>31</v>
      </c>
      <c r="G30" s="10" t="s">
        <v>389</v>
      </c>
      <c r="H30" s="10">
        <v>5130041</v>
      </c>
      <c r="I30" s="52">
        <v>30.89</v>
      </c>
      <c r="J30" s="52">
        <f t="shared" si="0"/>
        <v>30.89</v>
      </c>
    </row>
    <row r="31" spans="1:10" ht="25.5">
      <c r="A31" s="2">
        <v>28</v>
      </c>
      <c r="B31" s="3" t="s">
        <v>32</v>
      </c>
      <c r="C31" s="2" t="s">
        <v>30</v>
      </c>
      <c r="D31" s="2" t="s">
        <v>336</v>
      </c>
      <c r="E31" s="2">
        <v>1</v>
      </c>
      <c r="F31" s="33" t="s">
        <v>32</v>
      </c>
      <c r="G31" s="10" t="s">
        <v>389</v>
      </c>
      <c r="H31" s="10">
        <v>5130070</v>
      </c>
      <c r="I31" s="52">
        <v>45.37</v>
      </c>
      <c r="J31" s="52">
        <f t="shared" si="0"/>
        <v>45.37</v>
      </c>
    </row>
    <row r="32" spans="1:10" ht="25.5">
      <c r="A32" s="2">
        <v>29</v>
      </c>
      <c r="B32" s="3" t="s">
        <v>33</v>
      </c>
      <c r="C32" s="2" t="s">
        <v>30</v>
      </c>
      <c r="D32" s="2" t="s">
        <v>336</v>
      </c>
      <c r="E32" s="2">
        <v>1</v>
      </c>
      <c r="F32" s="33" t="s">
        <v>33</v>
      </c>
      <c r="G32" s="10" t="s">
        <v>389</v>
      </c>
      <c r="H32" s="10">
        <v>5130100</v>
      </c>
      <c r="I32" s="52">
        <v>75.260000000000005</v>
      </c>
      <c r="J32" s="52">
        <f t="shared" si="0"/>
        <v>75.260000000000005</v>
      </c>
    </row>
    <row r="33" spans="1:10" ht="25.5">
      <c r="A33" s="18">
        <v>30</v>
      </c>
      <c r="B33" s="19" t="s">
        <v>381</v>
      </c>
      <c r="C33" s="18" t="s">
        <v>382</v>
      </c>
      <c r="D33" s="18" t="s">
        <v>336</v>
      </c>
      <c r="E33" s="18">
        <v>1</v>
      </c>
      <c r="F33" s="34" t="s">
        <v>392</v>
      </c>
      <c r="G33" s="10" t="s">
        <v>389</v>
      </c>
      <c r="H33" s="22">
        <v>5130130</v>
      </c>
      <c r="I33" s="54">
        <v>24.13</v>
      </c>
      <c r="J33" s="54">
        <f t="shared" si="0"/>
        <v>24.13</v>
      </c>
    </row>
    <row r="34" spans="1:10" ht="25.5">
      <c r="A34" s="2">
        <v>31</v>
      </c>
      <c r="B34" s="3" t="s">
        <v>34</v>
      </c>
      <c r="C34" s="2" t="s">
        <v>35</v>
      </c>
      <c r="D34" s="2" t="s">
        <v>336</v>
      </c>
      <c r="E34" s="2">
        <v>1</v>
      </c>
      <c r="F34" s="33" t="s">
        <v>34</v>
      </c>
      <c r="G34" s="10" t="s">
        <v>389</v>
      </c>
      <c r="H34" s="10">
        <v>5130120</v>
      </c>
      <c r="I34" s="52">
        <v>24.62</v>
      </c>
      <c r="J34" s="52">
        <f t="shared" si="0"/>
        <v>24.62</v>
      </c>
    </row>
    <row r="35" spans="1:10" ht="25.5">
      <c r="A35" s="2">
        <v>32</v>
      </c>
      <c r="B35" s="3" t="s">
        <v>36</v>
      </c>
      <c r="C35" s="2" t="s">
        <v>37</v>
      </c>
      <c r="D35" s="2" t="s">
        <v>336</v>
      </c>
      <c r="E35" s="2">
        <v>1</v>
      </c>
      <c r="F35" s="33" t="s">
        <v>36</v>
      </c>
      <c r="G35" s="10" t="s">
        <v>389</v>
      </c>
      <c r="H35" s="10">
        <v>5130160</v>
      </c>
      <c r="I35" s="52">
        <v>96.42</v>
      </c>
      <c r="J35" s="52">
        <f t="shared" si="0"/>
        <v>96.42</v>
      </c>
    </row>
    <row r="36" spans="1:10" ht="25.5">
      <c r="A36" s="2">
        <v>33</v>
      </c>
      <c r="B36" s="3" t="s">
        <v>38</v>
      </c>
      <c r="C36" s="2" t="s">
        <v>39</v>
      </c>
      <c r="D36" s="2" t="s">
        <v>336</v>
      </c>
      <c r="E36" s="2">
        <v>1</v>
      </c>
      <c r="F36" s="33" t="s">
        <v>38</v>
      </c>
      <c r="G36" s="10" t="s">
        <v>389</v>
      </c>
      <c r="H36" s="10">
        <v>5130190</v>
      </c>
      <c r="I36" s="52">
        <v>189.16</v>
      </c>
      <c r="J36" s="52">
        <f t="shared" si="0"/>
        <v>189.16</v>
      </c>
    </row>
    <row r="37" spans="1:10" ht="38.25">
      <c r="A37" s="2">
        <v>34</v>
      </c>
      <c r="B37" s="3" t="s">
        <v>384</v>
      </c>
      <c r="C37" s="2" t="s">
        <v>40</v>
      </c>
      <c r="D37" s="2" t="s">
        <v>338</v>
      </c>
      <c r="E37" s="2">
        <v>1</v>
      </c>
      <c r="F37" s="33" t="s">
        <v>397</v>
      </c>
      <c r="G37" s="10" t="s">
        <v>389</v>
      </c>
      <c r="H37" s="10">
        <v>5131030</v>
      </c>
      <c r="I37" s="52">
        <v>101.18</v>
      </c>
      <c r="J37" s="52">
        <f t="shared" si="0"/>
        <v>101.18</v>
      </c>
    </row>
    <row r="38" spans="1:10" ht="38.25">
      <c r="A38" s="2">
        <v>35</v>
      </c>
      <c r="B38" s="3" t="s">
        <v>385</v>
      </c>
      <c r="C38" s="2" t="s">
        <v>40</v>
      </c>
      <c r="D38" s="2" t="s">
        <v>338</v>
      </c>
      <c r="E38" s="2">
        <v>1</v>
      </c>
      <c r="F38" s="33" t="s">
        <v>398</v>
      </c>
      <c r="G38" s="10" t="s">
        <v>389</v>
      </c>
      <c r="H38" s="10">
        <v>5131061</v>
      </c>
      <c r="I38" s="52">
        <v>101.18</v>
      </c>
      <c r="J38" s="52">
        <f t="shared" si="0"/>
        <v>101.18</v>
      </c>
    </row>
    <row r="39" spans="1:10" ht="38.25">
      <c r="A39" s="2">
        <v>36</v>
      </c>
      <c r="B39" s="3" t="s">
        <v>386</v>
      </c>
      <c r="C39" s="2" t="s">
        <v>40</v>
      </c>
      <c r="D39" s="2" t="s">
        <v>338</v>
      </c>
      <c r="E39" s="2">
        <v>1</v>
      </c>
      <c r="F39" s="33" t="s">
        <v>399</v>
      </c>
      <c r="G39" s="10" t="s">
        <v>389</v>
      </c>
      <c r="H39" s="10">
        <v>5131062</v>
      </c>
      <c r="I39" s="52">
        <v>208.02</v>
      </c>
      <c r="J39" s="52">
        <f t="shared" si="0"/>
        <v>208.02</v>
      </c>
    </row>
    <row r="40" spans="1:10" ht="38.25">
      <c r="A40" s="2">
        <v>37</v>
      </c>
      <c r="B40" s="3" t="s">
        <v>387</v>
      </c>
      <c r="C40" s="2" t="s">
        <v>40</v>
      </c>
      <c r="D40" s="2" t="s">
        <v>338</v>
      </c>
      <c r="E40" s="2">
        <v>1</v>
      </c>
      <c r="F40" s="33" t="s">
        <v>400</v>
      </c>
      <c r="G40" s="10" t="s">
        <v>389</v>
      </c>
      <c r="H40" s="10">
        <v>5131066</v>
      </c>
      <c r="I40" s="52">
        <v>208.02</v>
      </c>
      <c r="J40" s="52">
        <f t="shared" si="0"/>
        <v>208.02</v>
      </c>
    </row>
    <row r="41" spans="1:10" ht="38.25">
      <c r="A41" s="2">
        <v>38</v>
      </c>
      <c r="B41" s="3" t="s">
        <v>388</v>
      </c>
      <c r="C41" s="2" t="s">
        <v>40</v>
      </c>
      <c r="D41" s="2" t="s">
        <v>338</v>
      </c>
      <c r="E41" s="2">
        <v>1</v>
      </c>
      <c r="F41" s="33" t="s">
        <v>401</v>
      </c>
      <c r="G41" s="10" t="s">
        <v>389</v>
      </c>
      <c r="H41" s="10">
        <v>5131090</v>
      </c>
      <c r="I41" s="52">
        <v>208.02</v>
      </c>
      <c r="J41" s="52">
        <f t="shared" si="0"/>
        <v>208.02</v>
      </c>
    </row>
    <row r="42" spans="1:10" ht="38.25">
      <c r="A42" s="2">
        <v>39</v>
      </c>
      <c r="B42" s="3" t="s">
        <v>41</v>
      </c>
      <c r="C42" s="2" t="s">
        <v>40</v>
      </c>
      <c r="D42" s="2" t="s">
        <v>338</v>
      </c>
      <c r="E42" s="2">
        <v>1</v>
      </c>
      <c r="F42" s="33" t="s">
        <v>41</v>
      </c>
      <c r="G42" s="10" t="s">
        <v>389</v>
      </c>
      <c r="H42" s="10">
        <v>5131150</v>
      </c>
      <c r="I42" s="52">
        <v>236.42</v>
      </c>
      <c r="J42" s="52">
        <f t="shared" si="0"/>
        <v>236.42</v>
      </c>
    </row>
    <row r="43" spans="1:10" ht="38.25">
      <c r="A43" s="2">
        <v>40</v>
      </c>
      <c r="B43" s="3" t="s">
        <v>42</v>
      </c>
      <c r="C43" s="2" t="s">
        <v>43</v>
      </c>
      <c r="D43" s="2" t="s">
        <v>337</v>
      </c>
      <c r="E43" s="2">
        <v>1</v>
      </c>
      <c r="F43" s="33" t="s">
        <v>42</v>
      </c>
      <c r="G43" s="10" t="s">
        <v>389</v>
      </c>
      <c r="H43" s="10">
        <v>5130150</v>
      </c>
      <c r="I43" s="52">
        <v>35.450000000000003</v>
      </c>
      <c r="J43" s="52">
        <f t="shared" si="0"/>
        <v>35.450000000000003</v>
      </c>
    </row>
    <row r="44" spans="1:10" ht="51">
      <c r="A44" s="2">
        <v>41</v>
      </c>
      <c r="B44" s="3" t="s">
        <v>44</v>
      </c>
      <c r="C44" s="2" t="s">
        <v>45</v>
      </c>
      <c r="D44" s="2" t="s">
        <v>336</v>
      </c>
      <c r="E44" s="2">
        <v>1</v>
      </c>
      <c r="F44" s="33" t="s">
        <v>44</v>
      </c>
      <c r="G44" s="10" t="s">
        <v>389</v>
      </c>
      <c r="H44" s="10" t="s">
        <v>393</v>
      </c>
      <c r="I44" s="52">
        <v>148.44999999999999</v>
      </c>
      <c r="J44" s="52">
        <f t="shared" si="0"/>
        <v>148.44999999999999</v>
      </c>
    </row>
    <row r="45" spans="1:10" ht="63.75">
      <c r="A45" s="2">
        <v>42</v>
      </c>
      <c r="B45" s="3" t="s">
        <v>46</v>
      </c>
      <c r="C45" s="2" t="s">
        <v>47</v>
      </c>
      <c r="D45" s="2" t="s">
        <v>336</v>
      </c>
      <c r="E45" s="2">
        <v>1</v>
      </c>
      <c r="F45" s="33" t="s">
        <v>46</v>
      </c>
      <c r="G45" s="10" t="s">
        <v>389</v>
      </c>
      <c r="H45" s="10" t="s">
        <v>394</v>
      </c>
      <c r="I45" s="52">
        <v>218.25</v>
      </c>
      <c r="J45" s="52">
        <f t="shared" si="0"/>
        <v>218.25</v>
      </c>
    </row>
    <row r="46" spans="1:10" ht="51">
      <c r="A46" s="2">
        <v>43</v>
      </c>
      <c r="B46" s="3" t="s">
        <v>48</v>
      </c>
      <c r="C46" s="2" t="s">
        <v>45</v>
      </c>
      <c r="D46" s="2" t="s">
        <v>336</v>
      </c>
      <c r="E46" s="2">
        <v>1</v>
      </c>
      <c r="F46" s="33" t="s">
        <v>48</v>
      </c>
      <c r="G46" s="10" t="s">
        <v>389</v>
      </c>
      <c r="H46" s="10" t="s">
        <v>395</v>
      </c>
      <c r="I46" s="52">
        <v>150.63</v>
      </c>
      <c r="J46" s="52">
        <f t="shared" si="0"/>
        <v>150.63</v>
      </c>
    </row>
    <row r="47" spans="1:10" ht="63.75">
      <c r="A47" s="2">
        <v>44</v>
      </c>
      <c r="B47" s="3" t="s">
        <v>49</v>
      </c>
      <c r="C47" s="2" t="s">
        <v>47</v>
      </c>
      <c r="D47" s="2" t="s">
        <v>336</v>
      </c>
      <c r="E47" s="2">
        <v>1</v>
      </c>
      <c r="F47" s="33" t="s">
        <v>49</v>
      </c>
      <c r="G47" s="10" t="s">
        <v>389</v>
      </c>
      <c r="H47" s="10" t="s">
        <v>396</v>
      </c>
      <c r="I47" s="52">
        <v>231.76</v>
      </c>
      <c r="J47" s="52">
        <f t="shared" si="0"/>
        <v>231.76</v>
      </c>
    </row>
    <row r="48" spans="1:10">
      <c r="A48" s="13">
        <v>45</v>
      </c>
      <c r="B48" s="14" t="s">
        <v>51</v>
      </c>
      <c r="C48" s="13" t="s">
        <v>0</v>
      </c>
      <c r="D48" s="13" t="s">
        <v>50</v>
      </c>
      <c r="E48" s="13">
        <v>1</v>
      </c>
      <c r="F48" s="15"/>
      <c r="G48" s="36"/>
      <c r="H48" s="36"/>
      <c r="I48" s="36"/>
      <c r="J48" s="16">
        <f t="shared" si="0"/>
        <v>0</v>
      </c>
    </row>
    <row r="49" spans="1:10" ht="25.5">
      <c r="A49" s="13">
        <v>46</v>
      </c>
      <c r="B49" s="14" t="s">
        <v>52</v>
      </c>
      <c r="C49" s="13" t="s">
        <v>53</v>
      </c>
      <c r="D49" s="13" t="s">
        <v>50</v>
      </c>
      <c r="E49" s="13">
        <v>1</v>
      </c>
      <c r="F49" s="15"/>
      <c r="G49" s="36"/>
      <c r="H49" s="36"/>
      <c r="I49" s="36"/>
      <c r="J49" s="16">
        <f t="shared" si="0"/>
        <v>0</v>
      </c>
    </row>
    <row r="50" spans="1:10">
      <c r="A50" s="13">
        <v>47</v>
      </c>
      <c r="B50" s="14" t="s">
        <v>54</v>
      </c>
      <c r="C50" s="13" t="s">
        <v>0</v>
      </c>
      <c r="D50" s="13" t="s">
        <v>50</v>
      </c>
      <c r="E50" s="13">
        <v>1</v>
      </c>
      <c r="F50" s="15"/>
      <c r="G50" s="36"/>
      <c r="H50" s="36"/>
      <c r="I50" s="36"/>
      <c r="J50" s="16">
        <f t="shared" si="0"/>
        <v>0</v>
      </c>
    </row>
    <row r="51" spans="1:10">
      <c r="A51" s="13">
        <v>48</v>
      </c>
      <c r="B51" s="14" t="s">
        <v>55</v>
      </c>
      <c r="C51" s="13" t="s">
        <v>0</v>
      </c>
      <c r="D51" s="13" t="s">
        <v>50</v>
      </c>
      <c r="E51" s="13">
        <v>1</v>
      </c>
      <c r="F51" s="15"/>
      <c r="G51" s="36"/>
      <c r="H51" s="36"/>
      <c r="I51" s="36"/>
      <c r="J51" s="16">
        <f t="shared" si="0"/>
        <v>0</v>
      </c>
    </row>
    <row r="52" spans="1:10" ht="25.5">
      <c r="A52" s="13">
        <v>49</v>
      </c>
      <c r="B52" s="14" t="s">
        <v>56</v>
      </c>
      <c r="C52" s="13" t="s">
        <v>53</v>
      </c>
      <c r="D52" s="13" t="s">
        <v>50</v>
      </c>
      <c r="E52" s="13">
        <v>1</v>
      </c>
      <c r="F52" s="15"/>
      <c r="G52" s="36"/>
      <c r="H52" s="36"/>
      <c r="I52" s="36"/>
      <c r="J52" s="16">
        <f t="shared" si="0"/>
        <v>0</v>
      </c>
    </row>
    <row r="53" spans="1:10">
      <c r="A53" s="13">
        <v>50</v>
      </c>
      <c r="B53" s="14" t="s">
        <v>57</v>
      </c>
      <c r="C53" s="13" t="s">
        <v>0</v>
      </c>
      <c r="D53" s="13" t="s">
        <v>50</v>
      </c>
      <c r="E53" s="13">
        <v>1</v>
      </c>
      <c r="F53" s="15"/>
      <c r="G53" s="36"/>
      <c r="H53" s="36"/>
      <c r="I53" s="36"/>
      <c r="J53" s="16">
        <f t="shared" si="0"/>
        <v>0</v>
      </c>
    </row>
    <row r="54" spans="1:10" ht="25.5">
      <c r="A54" s="13">
        <v>51</v>
      </c>
      <c r="B54" s="14" t="s">
        <v>58</v>
      </c>
      <c r="C54" s="13" t="s">
        <v>53</v>
      </c>
      <c r="D54" s="13" t="s">
        <v>50</v>
      </c>
      <c r="E54" s="13">
        <v>1</v>
      </c>
      <c r="F54" s="15"/>
      <c r="G54" s="36"/>
      <c r="H54" s="36"/>
      <c r="I54" s="36"/>
      <c r="J54" s="16">
        <f t="shared" si="0"/>
        <v>0</v>
      </c>
    </row>
    <row r="55" spans="1:10">
      <c r="A55" s="13">
        <v>52</v>
      </c>
      <c r="B55" s="14" t="s">
        <v>59</v>
      </c>
      <c r="C55" s="13" t="s">
        <v>0</v>
      </c>
      <c r="D55" s="13" t="s">
        <v>50</v>
      </c>
      <c r="E55" s="13">
        <v>1</v>
      </c>
      <c r="F55" s="15"/>
      <c r="G55" s="36"/>
      <c r="H55" s="36"/>
      <c r="I55" s="36"/>
      <c r="J55" s="16">
        <f t="shared" si="0"/>
        <v>0</v>
      </c>
    </row>
    <row r="56" spans="1:10">
      <c r="A56" s="13">
        <v>53</v>
      </c>
      <c r="B56" s="14" t="s">
        <v>60</v>
      </c>
      <c r="C56" s="13" t="s">
        <v>0</v>
      </c>
      <c r="D56" s="13" t="s">
        <v>50</v>
      </c>
      <c r="E56" s="13">
        <v>1</v>
      </c>
      <c r="F56" s="15"/>
      <c r="G56" s="36"/>
      <c r="H56" s="36"/>
      <c r="I56" s="36"/>
      <c r="J56" s="16">
        <f t="shared" si="0"/>
        <v>0</v>
      </c>
    </row>
    <row r="57" spans="1:10" ht="25.5">
      <c r="A57" s="13">
        <v>54</v>
      </c>
      <c r="B57" s="14" t="s">
        <v>61</v>
      </c>
      <c r="C57" s="13" t="s">
        <v>53</v>
      </c>
      <c r="D57" s="13" t="s">
        <v>50</v>
      </c>
      <c r="E57" s="13">
        <v>1</v>
      </c>
      <c r="F57" s="15"/>
      <c r="G57" s="36"/>
      <c r="H57" s="36"/>
      <c r="I57" s="36"/>
      <c r="J57" s="16">
        <f t="shared" si="0"/>
        <v>0</v>
      </c>
    </row>
    <row r="58" spans="1:10">
      <c r="A58" s="13">
        <v>55</v>
      </c>
      <c r="B58" s="14" t="s">
        <v>62</v>
      </c>
      <c r="C58" s="13" t="s">
        <v>0</v>
      </c>
      <c r="D58" s="13" t="s">
        <v>50</v>
      </c>
      <c r="E58" s="13">
        <v>1</v>
      </c>
      <c r="F58" s="15"/>
      <c r="G58" s="36"/>
      <c r="H58" s="36"/>
      <c r="I58" s="36"/>
      <c r="J58" s="16">
        <f t="shared" si="0"/>
        <v>0</v>
      </c>
    </row>
    <row r="59" spans="1:10">
      <c r="A59" s="13">
        <v>56</v>
      </c>
      <c r="B59" s="14" t="s">
        <v>63</v>
      </c>
      <c r="C59" s="13" t="s">
        <v>0</v>
      </c>
      <c r="D59" s="13" t="s">
        <v>50</v>
      </c>
      <c r="E59" s="13">
        <v>1</v>
      </c>
      <c r="F59" s="15"/>
      <c r="G59" s="36"/>
      <c r="H59" s="36"/>
      <c r="I59" s="36"/>
      <c r="J59" s="16">
        <f t="shared" si="0"/>
        <v>0</v>
      </c>
    </row>
    <row r="60" spans="1:10" ht="25.5">
      <c r="A60" s="13">
        <v>57</v>
      </c>
      <c r="B60" s="14" t="s">
        <v>64</v>
      </c>
      <c r="C60" s="13" t="s">
        <v>53</v>
      </c>
      <c r="D60" s="13" t="s">
        <v>50</v>
      </c>
      <c r="E60" s="13">
        <v>1</v>
      </c>
      <c r="F60" s="15"/>
      <c r="G60" s="36"/>
      <c r="H60" s="36"/>
      <c r="I60" s="36"/>
      <c r="J60" s="16">
        <f t="shared" si="0"/>
        <v>0</v>
      </c>
    </row>
    <row r="61" spans="1:10">
      <c r="A61" s="13">
        <v>58</v>
      </c>
      <c r="B61" s="14" t="s">
        <v>65</v>
      </c>
      <c r="C61" s="13" t="s">
        <v>0</v>
      </c>
      <c r="D61" s="13" t="s">
        <v>50</v>
      </c>
      <c r="E61" s="13">
        <v>1</v>
      </c>
      <c r="F61" s="15"/>
      <c r="G61" s="36"/>
      <c r="H61" s="36"/>
      <c r="I61" s="36"/>
      <c r="J61" s="16">
        <f t="shared" si="0"/>
        <v>0</v>
      </c>
    </row>
    <row r="62" spans="1:10" ht="25.5">
      <c r="A62" s="13">
        <v>59</v>
      </c>
      <c r="B62" s="14" t="s">
        <v>66</v>
      </c>
      <c r="C62" s="13" t="s">
        <v>53</v>
      </c>
      <c r="D62" s="13" t="s">
        <v>50</v>
      </c>
      <c r="E62" s="13">
        <v>1</v>
      </c>
      <c r="F62" s="15"/>
      <c r="G62" s="36"/>
      <c r="H62" s="36"/>
      <c r="I62" s="36"/>
      <c r="J62" s="16">
        <f t="shared" si="0"/>
        <v>0</v>
      </c>
    </row>
    <row r="63" spans="1:10">
      <c r="A63" s="13">
        <v>60</v>
      </c>
      <c r="B63" s="14" t="s">
        <v>67</v>
      </c>
      <c r="C63" s="13" t="s">
        <v>0</v>
      </c>
      <c r="D63" s="13" t="s">
        <v>50</v>
      </c>
      <c r="E63" s="13">
        <v>1</v>
      </c>
      <c r="F63" s="15"/>
      <c r="G63" s="36"/>
      <c r="H63" s="36"/>
      <c r="I63" s="36"/>
      <c r="J63" s="16">
        <f t="shared" si="0"/>
        <v>0</v>
      </c>
    </row>
    <row r="64" spans="1:10" ht="25.5">
      <c r="A64" s="13">
        <v>61</v>
      </c>
      <c r="B64" s="14" t="s">
        <v>68</v>
      </c>
      <c r="C64" s="13" t="s">
        <v>53</v>
      </c>
      <c r="D64" s="13" t="s">
        <v>50</v>
      </c>
      <c r="E64" s="13">
        <v>1</v>
      </c>
      <c r="F64" s="15"/>
      <c r="G64" s="36"/>
      <c r="H64" s="36"/>
      <c r="I64" s="36"/>
      <c r="J64" s="16">
        <f t="shared" si="0"/>
        <v>0</v>
      </c>
    </row>
    <row r="65" spans="1:10">
      <c r="A65" s="13">
        <v>62</v>
      </c>
      <c r="B65" s="14" t="s">
        <v>69</v>
      </c>
      <c r="C65" s="13" t="s">
        <v>0</v>
      </c>
      <c r="D65" s="13" t="s">
        <v>50</v>
      </c>
      <c r="E65" s="13">
        <v>1</v>
      </c>
      <c r="F65" s="15"/>
      <c r="G65" s="36"/>
      <c r="H65" s="36"/>
      <c r="I65" s="36"/>
      <c r="J65" s="16">
        <f t="shared" si="0"/>
        <v>0</v>
      </c>
    </row>
    <row r="66" spans="1:10">
      <c r="A66" s="13">
        <v>63</v>
      </c>
      <c r="B66" s="14" t="s">
        <v>70</v>
      </c>
      <c r="C66" s="13" t="s">
        <v>0</v>
      </c>
      <c r="D66" s="13" t="s">
        <v>50</v>
      </c>
      <c r="E66" s="13">
        <v>1</v>
      </c>
      <c r="F66" s="15"/>
      <c r="G66" s="36"/>
      <c r="H66" s="36"/>
      <c r="I66" s="36"/>
      <c r="J66" s="16">
        <f t="shared" si="0"/>
        <v>0</v>
      </c>
    </row>
    <row r="67" spans="1:10" ht="25.5">
      <c r="A67" s="13">
        <v>64</v>
      </c>
      <c r="B67" s="14" t="s">
        <v>71</v>
      </c>
      <c r="C67" s="13" t="s">
        <v>53</v>
      </c>
      <c r="D67" s="13" t="s">
        <v>50</v>
      </c>
      <c r="E67" s="13">
        <v>1</v>
      </c>
      <c r="F67" s="15"/>
      <c r="G67" s="36"/>
      <c r="H67" s="36"/>
      <c r="I67" s="36"/>
      <c r="J67" s="16">
        <f t="shared" si="0"/>
        <v>0</v>
      </c>
    </row>
    <row r="68" spans="1:10">
      <c r="A68" s="13">
        <v>65</v>
      </c>
      <c r="B68" s="14" t="s">
        <v>72</v>
      </c>
      <c r="C68" s="13" t="s">
        <v>0</v>
      </c>
      <c r="D68" s="13" t="s">
        <v>50</v>
      </c>
      <c r="E68" s="13">
        <v>1</v>
      </c>
      <c r="F68" s="15"/>
      <c r="G68" s="36"/>
      <c r="H68" s="36"/>
      <c r="I68" s="36"/>
      <c r="J68" s="16">
        <f t="shared" si="0"/>
        <v>0</v>
      </c>
    </row>
    <row r="69" spans="1:10" ht="25.5">
      <c r="A69" s="13">
        <v>66</v>
      </c>
      <c r="B69" s="14" t="s">
        <v>73</v>
      </c>
      <c r="C69" s="13" t="s">
        <v>53</v>
      </c>
      <c r="D69" s="13" t="s">
        <v>50</v>
      </c>
      <c r="E69" s="13">
        <v>1</v>
      </c>
      <c r="F69" s="15"/>
      <c r="G69" s="36"/>
      <c r="H69" s="36"/>
      <c r="I69" s="36"/>
      <c r="J69" s="16">
        <f t="shared" ref="J69:J132" si="1">E69*I69</f>
        <v>0</v>
      </c>
    </row>
    <row r="70" spans="1:10">
      <c r="A70" s="13">
        <v>67</v>
      </c>
      <c r="B70" s="14" t="s">
        <v>74</v>
      </c>
      <c r="C70" s="13" t="s">
        <v>0</v>
      </c>
      <c r="D70" s="13" t="s">
        <v>50</v>
      </c>
      <c r="E70" s="13">
        <v>1</v>
      </c>
      <c r="F70" s="15"/>
      <c r="G70" s="36"/>
      <c r="H70" s="36"/>
      <c r="I70" s="36"/>
      <c r="J70" s="16">
        <f t="shared" si="1"/>
        <v>0</v>
      </c>
    </row>
    <row r="71" spans="1:10" ht="25.5">
      <c r="A71" s="13">
        <v>68</v>
      </c>
      <c r="B71" s="14" t="s">
        <v>75</v>
      </c>
      <c r="C71" s="13" t="s">
        <v>53</v>
      </c>
      <c r="D71" s="13" t="s">
        <v>50</v>
      </c>
      <c r="E71" s="13">
        <v>1</v>
      </c>
      <c r="F71" s="15"/>
      <c r="G71" s="36"/>
      <c r="H71" s="36"/>
      <c r="I71" s="36"/>
      <c r="J71" s="16">
        <f t="shared" si="1"/>
        <v>0</v>
      </c>
    </row>
    <row r="72" spans="1:10">
      <c r="A72" s="13">
        <v>69</v>
      </c>
      <c r="B72" s="14" t="s">
        <v>76</v>
      </c>
      <c r="C72" s="13" t="s">
        <v>0</v>
      </c>
      <c r="D72" s="13" t="s">
        <v>50</v>
      </c>
      <c r="E72" s="13">
        <v>1</v>
      </c>
      <c r="F72" s="15"/>
      <c r="G72" s="36"/>
      <c r="H72" s="36"/>
      <c r="I72" s="36"/>
      <c r="J72" s="16">
        <f t="shared" si="1"/>
        <v>0</v>
      </c>
    </row>
    <row r="73" spans="1:10" ht="25.5">
      <c r="A73" s="13">
        <v>70</v>
      </c>
      <c r="B73" s="14" t="s">
        <v>77</v>
      </c>
      <c r="C73" s="13" t="s">
        <v>53</v>
      </c>
      <c r="D73" s="13" t="s">
        <v>50</v>
      </c>
      <c r="E73" s="13">
        <v>1</v>
      </c>
      <c r="F73" s="15"/>
      <c r="G73" s="36"/>
      <c r="H73" s="36"/>
      <c r="I73" s="36"/>
      <c r="J73" s="16">
        <f t="shared" si="1"/>
        <v>0</v>
      </c>
    </row>
    <row r="74" spans="1:10">
      <c r="A74" s="13">
        <v>71</v>
      </c>
      <c r="B74" s="14" t="s">
        <v>78</v>
      </c>
      <c r="C74" s="13" t="s">
        <v>0</v>
      </c>
      <c r="D74" s="13" t="s">
        <v>50</v>
      </c>
      <c r="E74" s="13">
        <v>1</v>
      </c>
      <c r="F74" s="15"/>
      <c r="G74" s="36"/>
      <c r="H74" s="36"/>
      <c r="I74" s="36"/>
      <c r="J74" s="16">
        <f t="shared" si="1"/>
        <v>0</v>
      </c>
    </row>
    <row r="75" spans="1:10">
      <c r="A75" s="13">
        <v>72</v>
      </c>
      <c r="B75" s="14" t="s">
        <v>79</v>
      </c>
      <c r="C75" s="13" t="s">
        <v>0</v>
      </c>
      <c r="D75" s="13" t="s">
        <v>50</v>
      </c>
      <c r="E75" s="13">
        <v>1</v>
      </c>
      <c r="F75" s="15"/>
      <c r="G75" s="36"/>
      <c r="H75" s="36"/>
      <c r="I75" s="36"/>
      <c r="J75" s="16">
        <f t="shared" si="1"/>
        <v>0</v>
      </c>
    </row>
    <row r="76" spans="1:10">
      <c r="A76" s="13">
        <v>73</v>
      </c>
      <c r="B76" s="14" t="s">
        <v>80</v>
      </c>
      <c r="C76" s="13" t="s">
        <v>50</v>
      </c>
      <c r="D76" s="13" t="s">
        <v>50</v>
      </c>
      <c r="E76" s="13">
        <v>1</v>
      </c>
      <c r="F76" s="15"/>
      <c r="G76" s="36"/>
      <c r="H76" s="36"/>
      <c r="I76" s="36"/>
      <c r="J76" s="16">
        <f t="shared" si="1"/>
        <v>0</v>
      </c>
    </row>
    <row r="77" spans="1:10">
      <c r="A77" s="13">
        <v>74</v>
      </c>
      <c r="B77" s="14" t="s">
        <v>81</v>
      </c>
      <c r="C77" s="13" t="s">
        <v>0</v>
      </c>
      <c r="D77" s="13" t="s">
        <v>50</v>
      </c>
      <c r="E77" s="13">
        <v>1</v>
      </c>
      <c r="F77" s="15"/>
      <c r="G77" s="36"/>
      <c r="H77" s="36"/>
      <c r="I77" s="36"/>
      <c r="J77" s="16">
        <f t="shared" si="1"/>
        <v>0</v>
      </c>
    </row>
    <row r="78" spans="1:10" ht="25.5">
      <c r="A78" s="13">
        <v>75</v>
      </c>
      <c r="B78" s="14" t="s">
        <v>82</v>
      </c>
      <c r="C78" s="13" t="s">
        <v>83</v>
      </c>
      <c r="D78" s="13" t="s">
        <v>50</v>
      </c>
      <c r="E78" s="13">
        <v>1</v>
      </c>
      <c r="F78" s="15"/>
      <c r="G78" s="36"/>
      <c r="H78" s="36"/>
      <c r="I78" s="36"/>
      <c r="J78" s="16">
        <f t="shared" si="1"/>
        <v>0</v>
      </c>
    </row>
    <row r="79" spans="1:10">
      <c r="A79" s="13">
        <v>76</v>
      </c>
      <c r="B79" s="14" t="s">
        <v>84</v>
      </c>
      <c r="C79" s="13" t="s">
        <v>0</v>
      </c>
      <c r="D79" s="13" t="s">
        <v>50</v>
      </c>
      <c r="E79" s="13">
        <v>1</v>
      </c>
      <c r="F79" s="15"/>
      <c r="G79" s="36"/>
      <c r="H79" s="36"/>
      <c r="I79" s="36"/>
      <c r="J79" s="16">
        <f t="shared" si="1"/>
        <v>0</v>
      </c>
    </row>
    <row r="80" spans="1:10" ht="25.5">
      <c r="A80" s="13">
        <v>77</v>
      </c>
      <c r="B80" s="14" t="s">
        <v>85</v>
      </c>
      <c r="C80" s="13" t="s">
        <v>83</v>
      </c>
      <c r="D80" s="13" t="s">
        <v>50</v>
      </c>
      <c r="E80" s="13">
        <v>1</v>
      </c>
      <c r="F80" s="15"/>
      <c r="G80" s="36"/>
      <c r="H80" s="36"/>
      <c r="I80" s="36"/>
      <c r="J80" s="16">
        <f t="shared" si="1"/>
        <v>0</v>
      </c>
    </row>
    <row r="81" spans="1:10">
      <c r="A81" s="13">
        <v>78</v>
      </c>
      <c r="B81" s="14" t="s">
        <v>86</v>
      </c>
      <c r="C81" s="13" t="s">
        <v>0</v>
      </c>
      <c r="D81" s="13" t="s">
        <v>50</v>
      </c>
      <c r="E81" s="13">
        <v>1</v>
      </c>
      <c r="F81" s="15"/>
      <c r="G81" s="36"/>
      <c r="H81" s="36"/>
      <c r="I81" s="36"/>
      <c r="J81" s="16">
        <f t="shared" si="1"/>
        <v>0</v>
      </c>
    </row>
    <row r="82" spans="1:10">
      <c r="A82" s="13">
        <v>79</v>
      </c>
      <c r="B82" s="14" t="s">
        <v>87</v>
      </c>
      <c r="C82" s="13" t="s">
        <v>0</v>
      </c>
      <c r="D82" s="13" t="s">
        <v>50</v>
      </c>
      <c r="E82" s="13">
        <v>1</v>
      </c>
      <c r="F82" s="15"/>
      <c r="G82" s="36"/>
      <c r="H82" s="36"/>
      <c r="I82" s="36"/>
      <c r="J82" s="16">
        <f t="shared" si="1"/>
        <v>0</v>
      </c>
    </row>
    <row r="83" spans="1:10">
      <c r="A83" s="13">
        <v>80</v>
      </c>
      <c r="B83" s="14" t="s">
        <v>88</v>
      </c>
      <c r="C83" s="13" t="s">
        <v>0</v>
      </c>
      <c r="D83" s="13" t="s">
        <v>50</v>
      </c>
      <c r="E83" s="13">
        <v>1</v>
      </c>
      <c r="F83" s="15"/>
      <c r="G83" s="36"/>
      <c r="H83" s="36"/>
      <c r="I83" s="36"/>
      <c r="J83" s="16">
        <f t="shared" si="1"/>
        <v>0</v>
      </c>
    </row>
    <row r="84" spans="1:10">
      <c r="A84" s="13">
        <v>81</v>
      </c>
      <c r="B84" s="14" t="s">
        <v>89</v>
      </c>
      <c r="C84" s="13" t="s">
        <v>0</v>
      </c>
      <c r="D84" s="13" t="s">
        <v>50</v>
      </c>
      <c r="E84" s="13">
        <v>1</v>
      </c>
      <c r="F84" s="15"/>
      <c r="G84" s="36"/>
      <c r="H84" s="36"/>
      <c r="I84" s="36"/>
      <c r="J84" s="16">
        <f t="shared" si="1"/>
        <v>0</v>
      </c>
    </row>
    <row r="85" spans="1:10" ht="25.5">
      <c r="A85" s="13">
        <v>82</v>
      </c>
      <c r="B85" s="14" t="s">
        <v>90</v>
      </c>
      <c r="C85" s="13" t="s">
        <v>0</v>
      </c>
      <c r="D85" s="13" t="s">
        <v>50</v>
      </c>
      <c r="E85" s="13">
        <v>1</v>
      </c>
      <c r="F85" s="15"/>
      <c r="G85" s="36"/>
      <c r="H85" s="36"/>
      <c r="I85" s="36"/>
      <c r="J85" s="16">
        <f t="shared" si="1"/>
        <v>0</v>
      </c>
    </row>
    <row r="86" spans="1:10" ht="25.5">
      <c r="A86" s="13">
        <v>83</v>
      </c>
      <c r="B86" s="14" t="s">
        <v>91</v>
      </c>
      <c r="C86" s="13" t="s">
        <v>0</v>
      </c>
      <c r="D86" s="13" t="s">
        <v>50</v>
      </c>
      <c r="E86" s="13">
        <v>1</v>
      </c>
      <c r="F86" s="15"/>
      <c r="G86" s="36"/>
      <c r="H86" s="36"/>
      <c r="I86" s="36"/>
      <c r="J86" s="16">
        <f t="shared" si="1"/>
        <v>0</v>
      </c>
    </row>
    <row r="87" spans="1:10" ht="25.5">
      <c r="A87" s="13">
        <v>84</v>
      </c>
      <c r="B87" s="14" t="s">
        <v>92</v>
      </c>
      <c r="C87" s="13" t="s">
        <v>93</v>
      </c>
      <c r="D87" s="13" t="s">
        <v>50</v>
      </c>
      <c r="E87" s="13">
        <v>1</v>
      </c>
      <c r="F87" s="15"/>
      <c r="G87" s="36"/>
      <c r="H87" s="36"/>
      <c r="I87" s="36"/>
      <c r="J87" s="16">
        <f t="shared" si="1"/>
        <v>0</v>
      </c>
    </row>
    <row r="88" spans="1:10">
      <c r="A88" s="13">
        <v>85</v>
      </c>
      <c r="B88" s="14" t="s">
        <v>94</v>
      </c>
      <c r="C88" s="13" t="s">
        <v>0</v>
      </c>
      <c r="D88" s="13" t="s">
        <v>50</v>
      </c>
      <c r="E88" s="13">
        <v>1</v>
      </c>
      <c r="F88" s="15"/>
      <c r="G88" s="36"/>
      <c r="H88" s="36"/>
      <c r="I88" s="36"/>
      <c r="J88" s="16">
        <f t="shared" si="1"/>
        <v>0</v>
      </c>
    </row>
    <row r="89" spans="1:10">
      <c r="A89" s="13">
        <v>86</v>
      </c>
      <c r="B89" s="14" t="s">
        <v>95</v>
      </c>
      <c r="C89" s="13" t="s">
        <v>0</v>
      </c>
      <c r="D89" s="13" t="s">
        <v>50</v>
      </c>
      <c r="E89" s="13">
        <v>1</v>
      </c>
      <c r="F89" s="15"/>
      <c r="G89" s="36"/>
      <c r="H89" s="36"/>
      <c r="I89" s="36"/>
      <c r="J89" s="16">
        <f t="shared" si="1"/>
        <v>0</v>
      </c>
    </row>
    <row r="90" spans="1:10">
      <c r="A90" s="13">
        <v>87</v>
      </c>
      <c r="B90" s="14" t="s">
        <v>96</v>
      </c>
      <c r="C90" s="13" t="s">
        <v>0</v>
      </c>
      <c r="D90" s="13" t="s">
        <v>50</v>
      </c>
      <c r="E90" s="13">
        <v>1</v>
      </c>
      <c r="F90" s="15"/>
      <c r="G90" s="36"/>
      <c r="H90" s="36"/>
      <c r="I90" s="36"/>
      <c r="J90" s="16">
        <f t="shared" si="1"/>
        <v>0</v>
      </c>
    </row>
    <row r="91" spans="1:10">
      <c r="A91" s="13">
        <v>88</v>
      </c>
      <c r="B91" s="14" t="s">
        <v>97</v>
      </c>
      <c r="C91" s="13" t="s">
        <v>0</v>
      </c>
      <c r="D91" s="13" t="s">
        <v>50</v>
      </c>
      <c r="E91" s="13">
        <v>1</v>
      </c>
      <c r="F91" s="15"/>
      <c r="G91" s="36"/>
      <c r="H91" s="36"/>
      <c r="I91" s="36"/>
      <c r="J91" s="16">
        <f t="shared" si="1"/>
        <v>0</v>
      </c>
    </row>
    <row r="92" spans="1:10">
      <c r="A92" s="13">
        <v>89</v>
      </c>
      <c r="B92" s="14" t="s">
        <v>98</v>
      </c>
      <c r="C92" s="13" t="s">
        <v>0</v>
      </c>
      <c r="D92" s="13" t="s">
        <v>50</v>
      </c>
      <c r="E92" s="13">
        <v>1</v>
      </c>
      <c r="F92" s="15"/>
      <c r="G92" s="36"/>
      <c r="H92" s="36"/>
      <c r="I92" s="36"/>
      <c r="J92" s="16">
        <f t="shared" si="1"/>
        <v>0</v>
      </c>
    </row>
    <row r="93" spans="1:10">
      <c r="A93" s="13">
        <v>90</v>
      </c>
      <c r="B93" s="14" t="s">
        <v>99</v>
      </c>
      <c r="C93" s="13" t="s">
        <v>0</v>
      </c>
      <c r="D93" s="13" t="s">
        <v>50</v>
      </c>
      <c r="E93" s="13">
        <v>1</v>
      </c>
      <c r="F93" s="15"/>
      <c r="G93" s="36"/>
      <c r="H93" s="36"/>
      <c r="I93" s="36"/>
      <c r="J93" s="16">
        <f t="shared" si="1"/>
        <v>0</v>
      </c>
    </row>
    <row r="94" spans="1:10" ht="25.5">
      <c r="A94" s="13">
        <v>91</v>
      </c>
      <c r="B94" s="14" t="s">
        <v>100</v>
      </c>
      <c r="C94" s="13" t="s">
        <v>0</v>
      </c>
      <c r="D94" s="13" t="s">
        <v>50</v>
      </c>
      <c r="E94" s="13">
        <v>1</v>
      </c>
      <c r="F94" s="15"/>
      <c r="G94" s="36"/>
      <c r="H94" s="36"/>
      <c r="I94" s="36"/>
      <c r="J94" s="16">
        <f t="shared" si="1"/>
        <v>0</v>
      </c>
    </row>
    <row r="95" spans="1:10" ht="25.5">
      <c r="A95" s="13">
        <v>92</v>
      </c>
      <c r="B95" s="14" t="s">
        <v>101</v>
      </c>
      <c r="C95" s="13" t="s">
        <v>0</v>
      </c>
      <c r="D95" s="13" t="s">
        <v>50</v>
      </c>
      <c r="E95" s="13">
        <v>1</v>
      </c>
      <c r="F95" s="15"/>
      <c r="G95" s="36"/>
      <c r="H95" s="36"/>
      <c r="I95" s="36"/>
      <c r="J95" s="16">
        <f t="shared" si="1"/>
        <v>0</v>
      </c>
    </row>
    <row r="96" spans="1:10" ht="38.25">
      <c r="A96" s="13">
        <v>93</v>
      </c>
      <c r="B96" s="14" t="s">
        <v>102</v>
      </c>
      <c r="C96" s="13" t="s">
        <v>93</v>
      </c>
      <c r="D96" s="13" t="s">
        <v>50</v>
      </c>
      <c r="E96" s="13">
        <v>1</v>
      </c>
      <c r="F96" s="15"/>
      <c r="G96" s="36"/>
      <c r="H96" s="36"/>
      <c r="I96" s="36"/>
      <c r="J96" s="16">
        <f t="shared" si="1"/>
        <v>0</v>
      </c>
    </row>
    <row r="97" spans="1:10" ht="38.25">
      <c r="A97" s="13">
        <v>94</v>
      </c>
      <c r="B97" s="14" t="s">
        <v>103</v>
      </c>
      <c r="C97" s="13" t="s">
        <v>0</v>
      </c>
      <c r="D97" s="13" t="s">
        <v>50</v>
      </c>
      <c r="E97" s="13">
        <v>1</v>
      </c>
      <c r="F97" s="15"/>
      <c r="G97" s="36"/>
      <c r="H97" s="36"/>
      <c r="I97" s="36"/>
      <c r="J97" s="16">
        <f t="shared" si="1"/>
        <v>0</v>
      </c>
    </row>
    <row r="98" spans="1:10" ht="38.25">
      <c r="A98" s="13">
        <v>95</v>
      </c>
      <c r="B98" s="14" t="s">
        <v>104</v>
      </c>
      <c r="C98" s="13" t="s">
        <v>0</v>
      </c>
      <c r="D98" s="13" t="s">
        <v>50</v>
      </c>
      <c r="E98" s="13">
        <v>1</v>
      </c>
      <c r="F98" s="15"/>
      <c r="G98" s="36"/>
      <c r="H98" s="36"/>
      <c r="I98" s="36"/>
      <c r="J98" s="16">
        <f t="shared" si="1"/>
        <v>0</v>
      </c>
    </row>
    <row r="99" spans="1:10">
      <c r="A99" s="13">
        <v>96</v>
      </c>
      <c r="B99" s="14" t="s">
        <v>105</v>
      </c>
      <c r="C99" s="13" t="s">
        <v>0</v>
      </c>
      <c r="D99" s="13" t="s">
        <v>50</v>
      </c>
      <c r="E99" s="13">
        <v>1</v>
      </c>
      <c r="F99" s="15"/>
      <c r="G99" s="36"/>
      <c r="H99" s="36"/>
      <c r="I99" s="36"/>
      <c r="J99" s="16">
        <f t="shared" si="1"/>
        <v>0</v>
      </c>
    </row>
    <row r="100" spans="1:10">
      <c r="A100" s="13">
        <v>97</v>
      </c>
      <c r="B100" s="14" t="s">
        <v>106</v>
      </c>
      <c r="C100" s="13" t="s">
        <v>0</v>
      </c>
      <c r="D100" s="13" t="s">
        <v>50</v>
      </c>
      <c r="E100" s="13">
        <v>1</v>
      </c>
      <c r="F100" s="15"/>
      <c r="G100" s="36"/>
      <c r="H100" s="36"/>
      <c r="I100" s="36"/>
      <c r="J100" s="16">
        <f t="shared" si="1"/>
        <v>0</v>
      </c>
    </row>
    <row r="101" spans="1:10">
      <c r="A101" s="13">
        <v>98</v>
      </c>
      <c r="B101" s="14" t="s">
        <v>107</v>
      </c>
      <c r="C101" s="13" t="s">
        <v>0</v>
      </c>
      <c r="D101" s="13" t="s">
        <v>50</v>
      </c>
      <c r="E101" s="13">
        <v>1</v>
      </c>
      <c r="F101" s="15"/>
      <c r="G101" s="36"/>
      <c r="H101" s="36"/>
      <c r="I101" s="36"/>
      <c r="J101" s="16">
        <f t="shared" si="1"/>
        <v>0</v>
      </c>
    </row>
    <row r="102" spans="1:10">
      <c r="A102" s="13">
        <v>99</v>
      </c>
      <c r="B102" s="14" t="s">
        <v>108</v>
      </c>
      <c r="C102" s="13" t="s">
        <v>0</v>
      </c>
      <c r="D102" s="13" t="s">
        <v>50</v>
      </c>
      <c r="E102" s="13">
        <v>1</v>
      </c>
      <c r="F102" s="15"/>
      <c r="G102" s="36"/>
      <c r="H102" s="36"/>
      <c r="I102" s="36"/>
      <c r="J102" s="16">
        <f t="shared" si="1"/>
        <v>0</v>
      </c>
    </row>
    <row r="103" spans="1:10">
      <c r="A103" s="13">
        <v>100</v>
      </c>
      <c r="B103" s="14" t="s">
        <v>109</v>
      </c>
      <c r="C103" s="13" t="s">
        <v>0</v>
      </c>
      <c r="D103" s="13" t="s">
        <v>50</v>
      </c>
      <c r="E103" s="13">
        <v>1</v>
      </c>
      <c r="F103" s="15"/>
      <c r="G103" s="36"/>
      <c r="H103" s="36"/>
      <c r="I103" s="36"/>
      <c r="J103" s="16">
        <f t="shared" si="1"/>
        <v>0</v>
      </c>
    </row>
    <row r="104" spans="1:10">
      <c r="A104" s="13">
        <v>101</v>
      </c>
      <c r="B104" s="14" t="s">
        <v>110</v>
      </c>
      <c r="C104" s="13" t="s">
        <v>0</v>
      </c>
      <c r="D104" s="13" t="s">
        <v>50</v>
      </c>
      <c r="E104" s="13">
        <v>1</v>
      </c>
      <c r="F104" s="15"/>
      <c r="G104" s="36"/>
      <c r="H104" s="36"/>
      <c r="I104" s="36"/>
      <c r="J104" s="16">
        <f t="shared" si="1"/>
        <v>0</v>
      </c>
    </row>
    <row r="105" spans="1:10">
      <c r="A105" s="13">
        <v>102</v>
      </c>
      <c r="B105" s="14" t="s">
        <v>111</v>
      </c>
      <c r="C105" s="13" t="s">
        <v>0</v>
      </c>
      <c r="D105" s="13" t="s">
        <v>50</v>
      </c>
      <c r="E105" s="13">
        <v>1</v>
      </c>
      <c r="F105" s="15"/>
      <c r="G105" s="36"/>
      <c r="H105" s="36"/>
      <c r="I105" s="36"/>
      <c r="J105" s="16">
        <f t="shared" si="1"/>
        <v>0</v>
      </c>
    </row>
    <row r="106" spans="1:10" ht="63.75">
      <c r="A106" s="23">
        <v>103</v>
      </c>
      <c r="B106" s="3" t="s">
        <v>112</v>
      </c>
      <c r="C106" s="2" t="s">
        <v>113</v>
      </c>
      <c r="D106" s="2" t="s">
        <v>336</v>
      </c>
      <c r="E106" s="2">
        <v>1</v>
      </c>
      <c r="F106" s="26" t="s">
        <v>112</v>
      </c>
      <c r="G106" s="10" t="s">
        <v>427</v>
      </c>
      <c r="H106" s="10">
        <v>604181</v>
      </c>
      <c r="I106" s="52">
        <v>678.68504740205094</v>
      </c>
      <c r="J106" s="52">
        <f t="shared" si="1"/>
        <v>678.68504740205094</v>
      </c>
    </row>
    <row r="107" spans="1:10" ht="89.25">
      <c r="A107" s="23">
        <v>104</v>
      </c>
      <c r="B107" s="3" t="s">
        <v>114</v>
      </c>
      <c r="C107" s="2" t="s">
        <v>115</v>
      </c>
      <c r="D107" s="2" t="s">
        <v>336</v>
      </c>
      <c r="E107" s="2">
        <v>1</v>
      </c>
      <c r="F107" s="26" t="s">
        <v>114</v>
      </c>
      <c r="G107" s="10" t="s">
        <v>427</v>
      </c>
      <c r="H107" s="10">
        <v>606180</v>
      </c>
      <c r="I107" s="52">
        <v>178.50127149716326</v>
      </c>
      <c r="J107" s="52">
        <f t="shared" si="1"/>
        <v>178.50127149716326</v>
      </c>
    </row>
    <row r="108" spans="1:10" ht="89.25">
      <c r="A108" s="23">
        <v>105</v>
      </c>
      <c r="B108" s="3" t="s">
        <v>116</v>
      </c>
      <c r="C108" s="2" t="s">
        <v>115</v>
      </c>
      <c r="D108" s="2" t="s">
        <v>336</v>
      </c>
      <c r="E108" s="2">
        <v>1</v>
      </c>
      <c r="F108" s="26" t="s">
        <v>116</v>
      </c>
      <c r="G108" s="10" t="s">
        <v>427</v>
      </c>
      <c r="H108" s="10">
        <v>607180</v>
      </c>
      <c r="I108" s="52">
        <v>183.00319272053184</v>
      </c>
      <c r="J108" s="52">
        <f t="shared" si="1"/>
        <v>183.00319272053184</v>
      </c>
    </row>
    <row r="109" spans="1:10" ht="89.25">
      <c r="A109" s="23">
        <v>106</v>
      </c>
      <c r="B109" s="3" t="s">
        <v>117</v>
      </c>
      <c r="C109" s="2" t="s">
        <v>115</v>
      </c>
      <c r="D109" s="2" t="s">
        <v>336</v>
      </c>
      <c r="E109" s="2">
        <v>1</v>
      </c>
      <c r="F109" s="26" t="s">
        <v>117</v>
      </c>
      <c r="G109" s="10" t="s">
        <v>427</v>
      </c>
      <c r="H109" s="10">
        <v>760180</v>
      </c>
      <c r="I109" s="52">
        <v>294.09685387422206</v>
      </c>
      <c r="J109" s="52">
        <f t="shared" si="1"/>
        <v>294.09685387422206</v>
      </c>
    </row>
    <row r="110" spans="1:10" ht="89.25">
      <c r="A110" s="23">
        <v>107</v>
      </c>
      <c r="B110" s="3" t="s">
        <v>118</v>
      </c>
      <c r="C110" s="2" t="s">
        <v>119</v>
      </c>
      <c r="D110" s="2" t="s">
        <v>336</v>
      </c>
      <c r="E110" s="2">
        <v>1</v>
      </c>
      <c r="F110" s="26" t="s">
        <v>118</v>
      </c>
      <c r="G110" s="10" t="s">
        <v>427</v>
      </c>
      <c r="H110" s="10">
        <v>768180</v>
      </c>
      <c r="I110" s="52">
        <v>335.32066776834677</v>
      </c>
      <c r="J110" s="52">
        <f t="shared" si="1"/>
        <v>335.32066776834677</v>
      </c>
    </row>
    <row r="111" spans="1:10" ht="25.5">
      <c r="A111" s="24">
        <v>108</v>
      </c>
      <c r="B111" s="27" t="s">
        <v>120</v>
      </c>
      <c r="C111" s="28" t="s">
        <v>115</v>
      </c>
      <c r="D111" s="28" t="s">
        <v>336</v>
      </c>
      <c r="E111" s="28">
        <v>1</v>
      </c>
      <c r="F111" s="29"/>
      <c r="G111" s="30"/>
      <c r="H111" s="30"/>
      <c r="I111" s="31"/>
      <c r="J111" s="31">
        <f t="shared" si="1"/>
        <v>0</v>
      </c>
    </row>
    <row r="112" spans="1:10" ht="25.5">
      <c r="A112" s="24">
        <v>109</v>
      </c>
      <c r="B112" s="27" t="s">
        <v>121</v>
      </c>
      <c r="C112" s="28" t="s">
        <v>115</v>
      </c>
      <c r="D112" s="28" t="s">
        <v>336</v>
      </c>
      <c r="E112" s="28">
        <v>1</v>
      </c>
      <c r="F112" s="29"/>
      <c r="G112" s="30"/>
      <c r="H112" s="30"/>
      <c r="I112" s="31"/>
      <c r="J112" s="31">
        <f t="shared" si="1"/>
        <v>0</v>
      </c>
    </row>
    <row r="113" spans="1:10" ht="51">
      <c r="A113" s="23">
        <v>110</v>
      </c>
      <c r="B113" s="3" t="s">
        <v>122</v>
      </c>
      <c r="C113" s="2" t="s">
        <v>45</v>
      </c>
      <c r="D113" s="2" t="s">
        <v>336</v>
      </c>
      <c r="E113" s="2">
        <v>1</v>
      </c>
      <c r="F113" s="26" t="s">
        <v>122</v>
      </c>
      <c r="G113" s="10" t="s">
        <v>427</v>
      </c>
      <c r="H113" s="10">
        <v>657940</v>
      </c>
      <c r="I113" s="52">
        <v>4044.2078022297542</v>
      </c>
      <c r="J113" s="52">
        <f t="shared" si="1"/>
        <v>4044.2078022297542</v>
      </c>
    </row>
    <row r="114" spans="1:10" ht="51">
      <c r="A114" s="23">
        <v>111</v>
      </c>
      <c r="B114" s="3" t="s">
        <v>123</v>
      </c>
      <c r="C114" s="2" t="s">
        <v>124</v>
      </c>
      <c r="D114" s="2" t="s">
        <v>336</v>
      </c>
      <c r="E114" s="2">
        <v>1</v>
      </c>
      <c r="F114" s="26" t="s">
        <v>123</v>
      </c>
      <c r="G114" s="10" t="s">
        <v>427</v>
      </c>
      <c r="H114" s="10">
        <v>657640</v>
      </c>
      <c r="I114" s="52">
        <v>502.23827484439147</v>
      </c>
      <c r="J114" s="52">
        <f t="shared" si="1"/>
        <v>502.23827484439147</v>
      </c>
    </row>
    <row r="115" spans="1:10" ht="76.5">
      <c r="A115" s="23">
        <v>112</v>
      </c>
      <c r="B115" s="3" t="s">
        <v>125</v>
      </c>
      <c r="C115" s="2" t="s">
        <v>124</v>
      </c>
      <c r="D115" s="2" t="s">
        <v>336</v>
      </c>
      <c r="E115" s="2">
        <v>1</v>
      </c>
      <c r="F115" s="26" t="s">
        <v>125</v>
      </c>
      <c r="G115" s="10" t="s">
        <v>427</v>
      </c>
      <c r="H115" s="10">
        <v>657641</v>
      </c>
      <c r="I115" s="52">
        <v>502.23827484439147</v>
      </c>
      <c r="J115" s="52">
        <f t="shared" si="1"/>
        <v>502.23827484439147</v>
      </c>
    </row>
    <row r="116" spans="1:10" ht="51">
      <c r="A116" s="23">
        <v>113</v>
      </c>
      <c r="B116" s="3" t="s">
        <v>126</v>
      </c>
      <c r="C116" s="2" t="s">
        <v>124</v>
      </c>
      <c r="D116" s="2" t="s">
        <v>336</v>
      </c>
      <c r="E116" s="2">
        <v>1</v>
      </c>
      <c r="F116" s="26" t="s">
        <v>126</v>
      </c>
      <c r="G116" s="10" t="s">
        <v>427</v>
      </c>
      <c r="H116" s="10">
        <v>657610</v>
      </c>
      <c r="I116" s="52">
        <v>502.23827484439147</v>
      </c>
      <c r="J116" s="52">
        <f t="shared" si="1"/>
        <v>502.23827484439147</v>
      </c>
    </row>
    <row r="117" spans="1:10" ht="51">
      <c r="A117" s="23">
        <v>114</v>
      </c>
      <c r="B117" s="3" t="s">
        <v>127</v>
      </c>
      <c r="C117" s="2" t="s">
        <v>124</v>
      </c>
      <c r="D117" s="2" t="s">
        <v>336</v>
      </c>
      <c r="E117" s="2">
        <v>1</v>
      </c>
      <c r="F117" s="26" t="s">
        <v>127</v>
      </c>
      <c r="G117" s="10" t="s">
        <v>427</v>
      </c>
      <c r="H117" s="10">
        <v>657630</v>
      </c>
      <c r="I117" s="52">
        <v>502.23827484439147</v>
      </c>
      <c r="J117" s="52">
        <f t="shared" si="1"/>
        <v>502.23827484439147</v>
      </c>
    </row>
    <row r="118" spans="1:10" ht="76.5">
      <c r="A118" s="23">
        <v>115</v>
      </c>
      <c r="B118" s="3" t="s">
        <v>128</v>
      </c>
      <c r="C118" s="2" t="s">
        <v>124</v>
      </c>
      <c r="D118" s="2" t="s">
        <v>336</v>
      </c>
      <c r="E118" s="2">
        <v>1</v>
      </c>
      <c r="F118" s="26" t="s">
        <v>128</v>
      </c>
      <c r="G118" s="10" t="s">
        <v>427</v>
      </c>
      <c r="H118" s="10">
        <v>657631</v>
      </c>
      <c r="I118" s="52">
        <v>502.23827484439147</v>
      </c>
      <c r="J118" s="52">
        <f t="shared" si="1"/>
        <v>502.23827484439147</v>
      </c>
    </row>
    <row r="119" spans="1:10" ht="51">
      <c r="A119" s="23">
        <v>116</v>
      </c>
      <c r="B119" s="3" t="s">
        <v>129</v>
      </c>
      <c r="C119" s="2" t="s">
        <v>124</v>
      </c>
      <c r="D119" s="2" t="s">
        <v>336</v>
      </c>
      <c r="E119" s="2">
        <v>1</v>
      </c>
      <c r="F119" s="26" t="s">
        <v>129</v>
      </c>
      <c r="G119" s="10" t="s">
        <v>427</v>
      </c>
      <c r="H119" s="10">
        <v>657638</v>
      </c>
      <c r="I119" s="52">
        <v>502.23827484439147</v>
      </c>
      <c r="J119" s="52">
        <f t="shared" si="1"/>
        <v>502.23827484439147</v>
      </c>
    </row>
    <row r="120" spans="1:10" ht="76.5">
      <c r="A120" s="23">
        <v>117</v>
      </c>
      <c r="B120" s="3" t="s">
        <v>130</v>
      </c>
      <c r="C120" s="2" t="s">
        <v>131</v>
      </c>
      <c r="D120" s="2" t="s">
        <v>336</v>
      </c>
      <c r="E120" s="2">
        <v>1</v>
      </c>
      <c r="F120" s="26" t="s">
        <v>130</v>
      </c>
      <c r="G120" s="10" t="s">
        <v>427</v>
      </c>
      <c r="H120" s="10">
        <v>665640</v>
      </c>
      <c r="I120" s="52">
        <v>1004.4765496887829</v>
      </c>
      <c r="J120" s="52">
        <f t="shared" si="1"/>
        <v>1004.4765496887829</v>
      </c>
    </row>
    <row r="121" spans="1:10" ht="76.5">
      <c r="A121" s="23">
        <v>118</v>
      </c>
      <c r="B121" s="3" t="s">
        <v>132</v>
      </c>
      <c r="C121" s="2" t="s">
        <v>131</v>
      </c>
      <c r="D121" s="2" t="s">
        <v>336</v>
      </c>
      <c r="E121" s="2">
        <v>1</v>
      </c>
      <c r="F121" s="26" t="s">
        <v>132</v>
      </c>
      <c r="G121" s="10" t="s">
        <v>427</v>
      </c>
      <c r="H121" s="10">
        <v>665641</v>
      </c>
      <c r="I121" s="52">
        <v>1004.4765496887829</v>
      </c>
      <c r="J121" s="52">
        <f t="shared" si="1"/>
        <v>1004.4765496887829</v>
      </c>
    </row>
    <row r="122" spans="1:10" ht="63.75">
      <c r="A122" s="23">
        <v>119</v>
      </c>
      <c r="B122" s="3" t="s">
        <v>133</v>
      </c>
      <c r="C122" s="2" t="s">
        <v>131</v>
      </c>
      <c r="D122" s="2" t="s">
        <v>336</v>
      </c>
      <c r="E122" s="2">
        <v>1</v>
      </c>
      <c r="F122" s="26" t="s">
        <v>133</v>
      </c>
      <c r="G122" s="10" t="s">
        <v>427</v>
      </c>
      <c r="H122" s="10">
        <v>665610</v>
      </c>
      <c r="I122" s="52">
        <v>1004.4765496887829</v>
      </c>
      <c r="J122" s="52">
        <f t="shared" si="1"/>
        <v>1004.4765496887829</v>
      </c>
    </row>
    <row r="123" spans="1:10" ht="63.75">
      <c r="A123" s="23">
        <v>120</v>
      </c>
      <c r="B123" s="3" t="s">
        <v>134</v>
      </c>
      <c r="C123" s="2" t="s">
        <v>131</v>
      </c>
      <c r="D123" s="2" t="s">
        <v>336</v>
      </c>
      <c r="E123" s="2">
        <v>1</v>
      </c>
      <c r="F123" s="26" t="s">
        <v>134</v>
      </c>
      <c r="G123" s="10" t="s">
        <v>427</v>
      </c>
      <c r="H123" s="10">
        <v>665630</v>
      </c>
      <c r="I123" s="52">
        <v>1004.4765496887829</v>
      </c>
      <c r="J123" s="52">
        <f t="shared" si="1"/>
        <v>1004.4765496887829</v>
      </c>
    </row>
    <row r="124" spans="1:10" ht="76.5">
      <c r="A124" s="23">
        <v>121</v>
      </c>
      <c r="B124" s="3" t="s">
        <v>135</v>
      </c>
      <c r="C124" s="2" t="s">
        <v>131</v>
      </c>
      <c r="D124" s="2" t="s">
        <v>336</v>
      </c>
      <c r="E124" s="2">
        <v>1</v>
      </c>
      <c r="F124" s="26" t="s">
        <v>135</v>
      </c>
      <c r="G124" s="10" t="s">
        <v>427</v>
      </c>
      <c r="H124" s="10">
        <v>665631</v>
      </c>
      <c r="I124" s="52">
        <v>1004.4765496887829</v>
      </c>
      <c r="J124" s="52">
        <f t="shared" si="1"/>
        <v>1004.4765496887829</v>
      </c>
    </row>
    <row r="125" spans="1:10" ht="63.75">
      <c r="A125" s="23">
        <v>122</v>
      </c>
      <c r="B125" s="3" t="s">
        <v>136</v>
      </c>
      <c r="C125" s="2" t="s">
        <v>131</v>
      </c>
      <c r="D125" s="2" t="s">
        <v>336</v>
      </c>
      <c r="E125" s="2">
        <v>1</v>
      </c>
      <c r="F125" s="26" t="s">
        <v>136</v>
      </c>
      <c r="G125" s="10" t="s">
        <v>427</v>
      </c>
      <c r="H125" s="10">
        <v>665638</v>
      </c>
      <c r="I125" s="52">
        <v>1004.4765496887829</v>
      </c>
      <c r="J125" s="52">
        <f t="shared" si="1"/>
        <v>1004.4765496887829</v>
      </c>
    </row>
    <row r="126" spans="1:10" ht="76.5">
      <c r="A126" s="23">
        <v>123</v>
      </c>
      <c r="B126" s="3" t="s">
        <v>137</v>
      </c>
      <c r="C126" s="2" t="s">
        <v>131</v>
      </c>
      <c r="D126" s="2" t="s">
        <v>336</v>
      </c>
      <c r="E126" s="2">
        <v>1</v>
      </c>
      <c r="F126" s="26" t="s">
        <v>137</v>
      </c>
      <c r="G126" s="10" t="s">
        <v>427</v>
      </c>
      <c r="H126" s="10">
        <v>662640</v>
      </c>
      <c r="I126" s="52">
        <v>1004.4765496887829</v>
      </c>
      <c r="J126" s="52">
        <f t="shared" si="1"/>
        <v>1004.4765496887829</v>
      </c>
    </row>
    <row r="127" spans="1:10" ht="76.5">
      <c r="A127" s="23">
        <v>124</v>
      </c>
      <c r="B127" s="3" t="s">
        <v>138</v>
      </c>
      <c r="C127" s="2" t="s">
        <v>131</v>
      </c>
      <c r="D127" s="2" t="s">
        <v>336</v>
      </c>
      <c r="E127" s="2">
        <v>1</v>
      </c>
      <c r="F127" s="26" t="s">
        <v>138</v>
      </c>
      <c r="G127" s="10" t="s">
        <v>427</v>
      </c>
      <c r="H127" s="10">
        <v>662641</v>
      </c>
      <c r="I127" s="52">
        <v>1004.4765496887829</v>
      </c>
      <c r="J127" s="52">
        <f t="shared" si="1"/>
        <v>1004.4765496887829</v>
      </c>
    </row>
    <row r="128" spans="1:10" ht="63.75">
      <c r="A128" s="23">
        <v>125</v>
      </c>
      <c r="B128" s="3" t="s">
        <v>139</v>
      </c>
      <c r="C128" s="2" t="s">
        <v>131</v>
      </c>
      <c r="D128" s="2" t="s">
        <v>336</v>
      </c>
      <c r="E128" s="2">
        <v>1</v>
      </c>
      <c r="F128" s="26" t="s">
        <v>139</v>
      </c>
      <c r="G128" s="10" t="s">
        <v>427</v>
      </c>
      <c r="H128" s="10">
        <v>662610</v>
      </c>
      <c r="I128" s="52">
        <v>1004.4765496887829</v>
      </c>
      <c r="J128" s="52">
        <f t="shared" si="1"/>
        <v>1004.4765496887829</v>
      </c>
    </row>
    <row r="129" spans="1:10" ht="63.75">
      <c r="A129" s="23">
        <v>126</v>
      </c>
      <c r="B129" s="3" t="s">
        <v>140</v>
      </c>
      <c r="C129" s="2" t="s">
        <v>131</v>
      </c>
      <c r="D129" s="2" t="s">
        <v>336</v>
      </c>
      <c r="E129" s="2">
        <v>1</v>
      </c>
      <c r="F129" s="26" t="s">
        <v>140</v>
      </c>
      <c r="G129" s="10" t="s">
        <v>427</v>
      </c>
      <c r="H129" s="10">
        <v>662630</v>
      </c>
      <c r="I129" s="52">
        <v>1004.4765496887829</v>
      </c>
      <c r="J129" s="52">
        <f t="shared" si="1"/>
        <v>1004.4765496887829</v>
      </c>
    </row>
    <row r="130" spans="1:10" ht="76.5">
      <c r="A130" s="23">
        <v>127</v>
      </c>
      <c r="B130" s="3" t="s">
        <v>141</v>
      </c>
      <c r="C130" s="2" t="s">
        <v>131</v>
      </c>
      <c r="D130" s="2" t="s">
        <v>336</v>
      </c>
      <c r="E130" s="2">
        <v>1</v>
      </c>
      <c r="F130" s="26" t="s">
        <v>141</v>
      </c>
      <c r="G130" s="10" t="s">
        <v>427</v>
      </c>
      <c r="H130" s="10">
        <v>662631</v>
      </c>
      <c r="I130" s="52">
        <v>1004.4765496887829</v>
      </c>
      <c r="J130" s="52">
        <f t="shared" si="1"/>
        <v>1004.4765496887829</v>
      </c>
    </row>
    <row r="131" spans="1:10" ht="63.75">
      <c r="A131" s="23">
        <v>128</v>
      </c>
      <c r="B131" s="3" t="s">
        <v>142</v>
      </c>
      <c r="C131" s="2" t="s">
        <v>131</v>
      </c>
      <c r="D131" s="2" t="s">
        <v>336</v>
      </c>
      <c r="E131" s="2">
        <v>1</v>
      </c>
      <c r="F131" s="26" t="s">
        <v>142</v>
      </c>
      <c r="G131" s="10" t="s">
        <v>427</v>
      </c>
      <c r="H131" s="10">
        <v>662638</v>
      </c>
      <c r="I131" s="52">
        <v>1004.4765496887829</v>
      </c>
      <c r="J131" s="52">
        <f t="shared" si="1"/>
        <v>1004.4765496887829</v>
      </c>
    </row>
    <row r="132" spans="1:10" ht="63.75">
      <c r="A132" s="23">
        <v>129</v>
      </c>
      <c r="B132" s="3" t="s">
        <v>143</v>
      </c>
      <c r="C132" s="2" t="s">
        <v>144</v>
      </c>
      <c r="D132" s="2" t="s">
        <v>336</v>
      </c>
      <c r="E132" s="2">
        <v>1</v>
      </c>
      <c r="F132" s="26" t="s">
        <v>143</v>
      </c>
      <c r="G132" s="10" t="s">
        <v>427</v>
      </c>
      <c r="H132" s="10">
        <v>657110</v>
      </c>
      <c r="I132" s="52">
        <v>2769.6963686271588</v>
      </c>
      <c r="J132" s="52">
        <f t="shared" si="1"/>
        <v>2769.6963686271588</v>
      </c>
    </row>
    <row r="133" spans="1:10" ht="51">
      <c r="A133" s="23">
        <v>130</v>
      </c>
      <c r="B133" s="3" t="s">
        <v>145</v>
      </c>
      <c r="C133" s="2" t="s">
        <v>146</v>
      </c>
      <c r="D133" s="2" t="s">
        <v>336</v>
      </c>
      <c r="E133" s="2">
        <v>1</v>
      </c>
      <c r="F133" s="26" t="s">
        <v>145</v>
      </c>
      <c r="G133" s="10" t="s">
        <v>427</v>
      </c>
      <c r="H133" s="10">
        <v>665110</v>
      </c>
      <c r="I133" s="52">
        <v>3323.6356423525908</v>
      </c>
      <c r="J133" s="52">
        <f t="shared" ref="J133:J196" si="2">E133*I133</f>
        <v>3323.6356423525908</v>
      </c>
    </row>
    <row r="134" spans="1:10" ht="51">
      <c r="A134" s="23">
        <v>131</v>
      </c>
      <c r="B134" s="3" t="s">
        <v>147</v>
      </c>
      <c r="C134" s="2" t="s">
        <v>148</v>
      </c>
      <c r="D134" s="2" t="s">
        <v>336</v>
      </c>
      <c r="E134" s="2">
        <v>1</v>
      </c>
      <c r="F134" s="26" t="s">
        <v>147</v>
      </c>
      <c r="G134" s="10" t="s">
        <v>427</v>
      </c>
      <c r="H134" s="10">
        <v>188261</v>
      </c>
      <c r="I134" s="52">
        <v>439.22697024850061</v>
      </c>
      <c r="J134" s="52">
        <f t="shared" si="2"/>
        <v>439.22697024850061</v>
      </c>
    </row>
    <row r="135" spans="1:10" ht="38.25">
      <c r="A135" s="23">
        <v>132</v>
      </c>
      <c r="B135" s="3" t="s">
        <v>149</v>
      </c>
      <c r="C135" s="2" t="s">
        <v>113</v>
      </c>
      <c r="D135" s="2" t="s">
        <v>336</v>
      </c>
      <c r="E135" s="2">
        <v>1</v>
      </c>
      <c r="F135" s="26" t="s">
        <v>149</v>
      </c>
      <c r="G135" s="10" t="s">
        <v>427</v>
      </c>
      <c r="H135" s="10">
        <v>188271</v>
      </c>
      <c r="I135" s="52">
        <v>687.94585701572385</v>
      </c>
      <c r="J135" s="52">
        <f t="shared" si="2"/>
        <v>687.94585701572385</v>
      </c>
    </row>
    <row r="136" spans="1:10" ht="51">
      <c r="A136" s="23">
        <v>133</v>
      </c>
      <c r="B136" s="3" t="s">
        <v>150</v>
      </c>
      <c r="C136" s="2" t="s">
        <v>151</v>
      </c>
      <c r="D136" s="2" t="s">
        <v>336</v>
      </c>
      <c r="E136" s="2">
        <v>1</v>
      </c>
      <c r="F136" s="26" t="s">
        <v>150</v>
      </c>
      <c r="G136" s="10" t="s">
        <v>427</v>
      </c>
      <c r="H136" s="10">
        <v>227283</v>
      </c>
      <c r="I136" s="52">
        <v>553.59</v>
      </c>
      <c r="J136" s="52">
        <f t="shared" si="2"/>
        <v>553.59</v>
      </c>
    </row>
    <row r="137" spans="1:10" ht="51">
      <c r="A137" s="23">
        <v>134</v>
      </c>
      <c r="B137" s="3" t="s">
        <v>152</v>
      </c>
      <c r="C137" s="2" t="s">
        <v>148</v>
      </c>
      <c r="D137" s="2" t="s">
        <v>336</v>
      </c>
      <c r="E137" s="2">
        <v>1</v>
      </c>
      <c r="F137" s="26" t="s">
        <v>152</v>
      </c>
      <c r="G137" s="10" t="s">
        <v>427</v>
      </c>
      <c r="H137" s="10">
        <v>227261</v>
      </c>
      <c r="I137" s="52">
        <v>631.97790595593187</v>
      </c>
      <c r="J137" s="52">
        <f t="shared" si="2"/>
        <v>631.97790595593187</v>
      </c>
    </row>
    <row r="138" spans="1:10" ht="51">
      <c r="A138" s="23">
        <v>135</v>
      </c>
      <c r="B138" s="3" t="s">
        <v>153</v>
      </c>
      <c r="C138" s="2" t="s">
        <v>151</v>
      </c>
      <c r="D138" s="2" t="s">
        <v>336</v>
      </c>
      <c r="E138" s="2">
        <v>1</v>
      </c>
      <c r="F138" s="26" t="s">
        <v>153</v>
      </c>
      <c r="G138" s="10" t="s">
        <v>427</v>
      </c>
      <c r="H138" s="10">
        <v>227270</v>
      </c>
      <c r="I138" s="52">
        <v>451.18</v>
      </c>
      <c r="J138" s="52">
        <f t="shared" si="2"/>
        <v>451.18</v>
      </c>
    </row>
    <row r="139" spans="1:10" ht="63.75">
      <c r="A139" s="23">
        <v>136</v>
      </c>
      <c r="B139" s="3" t="s">
        <v>154</v>
      </c>
      <c r="C139" s="2" t="s">
        <v>155</v>
      </c>
      <c r="D139" s="2" t="s">
        <v>336</v>
      </c>
      <c r="E139" s="2">
        <v>1</v>
      </c>
      <c r="F139" s="26" t="s">
        <v>154</v>
      </c>
      <c r="G139" s="10" t="s">
        <v>427</v>
      </c>
      <c r="H139" s="10">
        <v>616201</v>
      </c>
      <c r="I139" s="52">
        <v>596.83461010634471</v>
      </c>
      <c r="J139" s="52">
        <f t="shared" si="2"/>
        <v>596.83461010634471</v>
      </c>
    </row>
    <row r="140" spans="1:10" ht="76.5">
      <c r="A140" s="23">
        <v>137</v>
      </c>
      <c r="B140" s="3" t="s">
        <v>156</v>
      </c>
      <c r="C140" s="2" t="s">
        <v>148</v>
      </c>
      <c r="D140" s="2" t="s">
        <v>336</v>
      </c>
      <c r="E140" s="2">
        <v>1</v>
      </c>
      <c r="F140" s="26" t="s">
        <v>156</v>
      </c>
      <c r="G140" s="10" t="s">
        <v>427</v>
      </c>
      <c r="H140" s="10">
        <v>126263</v>
      </c>
      <c r="I140" s="52">
        <v>462.59610933136673</v>
      </c>
      <c r="J140" s="52">
        <f t="shared" si="2"/>
        <v>462.59610933136673</v>
      </c>
    </row>
    <row r="141" spans="1:10" ht="76.5">
      <c r="A141" s="23">
        <v>138</v>
      </c>
      <c r="B141" s="3" t="s">
        <v>157</v>
      </c>
      <c r="C141" s="2" t="s">
        <v>148</v>
      </c>
      <c r="D141" s="2" t="s">
        <v>336</v>
      </c>
      <c r="E141" s="2">
        <v>1</v>
      </c>
      <c r="F141" s="26" t="s">
        <v>157</v>
      </c>
      <c r="G141" s="10" t="s">
        <v>427</v>
      </c>
      <c r="H141" s="10">
        <v>126261</v>
      </c>
      <c r="I141" s="52">
        <v>462.59610933136673</v>
      </c>
      <c r="J141" s="52">
        <f t="shared" si="2"/>
        <v>462.59610933136673</v>
      </c>
    </row>
    <row r="142" spans="1:10" ht="51">
      <c r="A142" s="23">
        <v>139</v>
      </c>
      <c r="B142" s="3" t="s">
        <v>158</v>
      </c>
      <c r="C142" s="2" t="s">
        <v>119</v>
      </c>
      <c r="D142" s="2" t="s">
        <v>336</v>
      </c>
      <c r="E142" s="2">
        <v>1</v>
      </c>
      <c r="F142" s="26" t="s">
        <v>158</v>
      </c>
      <c r="G142" s="10" t="s">
        <v>427</v>
      </c>
      <c r="H142" s="10">
        <v>541070</v>
      </c>
      <c r="I142" s="52">
        <v>554.65634721892752</v>
      </c>
      <c r="J142" s="52">
        <f t="shared" si="2"/>
        <v>554.65634721892752</v>
      </c>
    </row>
    <row r="143" spans="1:10" ht="51">
      <c r="A143" s="23">
        <v>140</v>
      </c>
      <c r="B143" s="3" t="s">
        <v>159</v>
      </c>
      <c r="C143" s="2" t="s">
        <v>119</v>
      </c>
      <c r="D143" s="2" t="s">
        <v>336</v>
      </c>
      <c r="E143" s="2">
        <v>1</v>
      </c>
      <c r="F143" s="26" t="s">
        <v>159</v>
      </c>
      <c r="G143" s="10" t="s">
        <v>427</v>
      </c>
      <c r="H143" s="10">
        <v>541080</v>
      </c>
      <c r="I143" s="52">
        <v>609.51246947134894</v>
      </c>
      <c r="J143" s="52">
        <f t="shared" si="2"/>
        <v>609.51246947134894</v>
      </c>
    </row>
    <row r="144" spans="1:10" ht="38.25">
      <c r="A144" s="23">
        <v>141</v>
      </c>
      <c r="B144" s="3" t="s">
        <v>160</v>
      </c>
      <c r="C144" s="2" t="s">
        <v>161</v>
      </c>
      <c r="D144" s="2" t="s">
        <v>336</v>
      </c>
      <c r="E144" s="2">
        <v>1</v>
      </c>
      <c r="F144" s="26" t="s">
        <v>160</v>
      </c>
      <c r="G144" s="10" t="s">
        <v>427</v>
      </c>
      <c r="H144" s="10">
        <v>655076</v>
      </c>
      <c r="I144" s="52">
        <v>318.68658246931767</v>
      </c>
      <c r="J144" s="52">
        <f t="shared" si="2"/>
        <v>318.68658246931767</v>
      </c>
    </row>
    <row r="145" spans="1:10" ht="38.25">
      <c r="A145" s="23">
        <v>142</v>
      </c>
      <c r="B145" s="3" t="s">
        <v>162</v>
      </c>
      <c r="C145" s="2" t="s">
        <v>161</v>
      </c>
      <c r="D145" s="2" t="s">
        <v>336</v>
      </c>
      <c r="E145" s="2">
        <v>1</v>
      </c>
      <c r="F145" s="26" t="s">
        <v>162</v>
      </c>
      <c r="G145" s="10" t="s">
        <v>427</v>
      </c>
      <c r="H145" s="10">
        <v>655075</v>
      </c>
      <c r="I145" s="52">
        <v>318.68658246931767</v>
      </c>
      <c r="J145" s="52">
        <f t="shared" si="2"/>
        <v>318.68658246931767</v>
      </c>
    </row>
    <row r="146" spans="1:10" ht="63.75">
      <c r="A146" s="23">
        <v>143</v>
      </c>
      <c r="B146" s="3" t="s">
        <v>163</v>
      </c>
      <c r="C146" s="2" t="s">
        <v>164</v>
      </c>
      <c r="D146" s="2" t="s">
        <v>336</v>
      </c>
      <c r="E146" s="2">
        <v>1</v>
      </c>
      <c r="F146" s="26" t="s">
        <v>163</v>
      </c>
      <c r="G146" s="10" t="s">
        <v>427</v>
      </c>
      <c r="H146" s="10">
        <v>608281</v>
      </c>
      <c r="I146" s="52">
        <v>627.54</v>
      </c>
      <c r="J146" s="52">
        <f t="shared" si="2"/>
        <v>627.54</v>
      </c>
    </row>
    <row r="147" spans="1:10" ht="63.75">
      <c r="A147" s="23">
        <v>144</v>
      </c>
      <c r="B147" s="3" t="s">
        <v>165</v>
      </c>
      <c r="C147" s="2" t="s">
        <v>164</v>
      </c>
      <c r="D147" s="2" t="s">
        <v>336</v>
      </c>
      <c r="E147" s="2">
        <v>1</v>
      </c>
      <c r="F147" s="26" t="s">
        <v>165</v>
      </c>
      <c r="G147" s="10" t="s">
        <v>427</v>
      </c>
      <c r="H147" s="10">
        <v>673283</v>
      </c>
      <c r="I147" s="52">
        <v>658.92</v>
      </c>
      <c r="J147" s="52">
        <f t="shared" si="2"/>
        <v>658.92</v>
      </c>
    </row>
    <row r="148" spans="1:10" ht="51">
      <c r="A148" s="23">
        <v>145</v>
      </c>
      <c r="B148" s="3" t="s">
        <v>166</v>
      </c>
      <c r="C148" s="2" t="s">
        <v>144</v>
      </c>
      <c r="D148" s="2" t="s">
        <v>336</v>
      </c>
      <c r="E148" s="2">
        <v>1</v>
      </c>
      <c r="F148" s="26" t="s">
        <v>166</v>
      </c>
      <c r="G148" s="10" t="s">
        <v>427</v>
      </c>
      <c r="H148" s="10">
        <v>542040</v>
      </c>
      <c r="I148" s="52">
        <v>374.85016872487955</v>
      </c>
      <c r="J148" s="52">
        <f t="shared" si="2"/>
        <v>374.85016872487955</v>
      </c>
    </row>
    <row r="149" spans="1:10" ht="51">
      <c r="A149" s="23">
        <v>146</v>
      </c>
      <c r="B149" s="3" t="s">
        <v>167</v>
      </c>
      <c r="C149" s="2" t="s">
        <v>144</v>
      </c>
      <c r="D149" s="2" t="s">
        <v>336</v>
      </c>
      <c r="E149" s="2">
        <v>1</v>
      </c>
      <c r="F149" s="26" t="s">
        <v>167</v>
      </c>
      <c r="G149" s="10" t="s">
        <v>427</v>
      </c>
      <c r="H149" s="10">
        <v>542070</v>
      </c>
      <c r="I149" s="52">
        <v>374.85016872487955</v>
      </c>
      <c r="J149" s="52">
        <f t="shared" si="2"/>
        <v>374.85016872487955</v>
      </c>
    </row>
    <row r="150" spans="1:10" ht="51">
      <c r="A150" s="23">
        <v>147</v>
      </c>
      <c r="B150" s="3" t="s">
        <v>168</v>
      </c>
      <c r="C150" s="2" t="s">
        <v>144</v>
      </c>
      <c r="D150" s="2" t="s">
        <v>336</v>
      </c>
      <c r="E150" s="2">
        <v>1</v>
      </c>
      <c r="F150" s="26" t="s">
        <v>168</v>
      </c>
      <c r="G150" s="10" t="s">
        <v>427</v>
      </c>
      <c r="H150" s="10">
        <v>542000</v>
      </c>
      <c r="I150" s="52">
        <v>374.85016872487955</v>
      </c>
      <c r="J150" s="52">
        <f t="shared" si="2"/>
        <v>374.85016872487955</v>
      </c>
    </row>
    <row r="151" spans="1:10" ht="38.25">
      <c r="A151" s="23">
        <v>148</v>
      </c>
      <c r="B151" s="3" t="s">
        <v>169</v>
      </c>
      <c r="C151" s="2" t="s">
        <v>170</v>
      </c>
      <c r="D151" s="2" t="s">
        <v>336</v>
      </c>
      <c r="E151" s="2">
        <v>1</v>
      </c>
      <c r="F151" s="26" t="s">
        <v>169</v>
      </c>
      <c r="G151" s="10" t="s">
        <v>427</v>
      </c>
      <c r="H151" s="10">
        <v>612301</v>
      </c>
      <c r="I151" s="52">
        <v>502.84778731386285</v>
      </c>
      <c r="J151" s="52">
        <f t="shared" si="2"/>
        <v>502.84778731386285</v>
      </c>
    </row>
    <row r="152" spans="1:10" ht="51">
      <c r="A152" s="23">
        <v>149</v>
      </c>
      <c r="B152" s="3" t="s">
        <v>171</v>
      </c>
      <c r="C152" s="2" t="s">
        <v>172</v>
      </c>
      <c r="D152" s="2" t="s">
        <v>336</v>
      </c>
      <c r="E152" s="2">
        <v>1</v>
      </c>
      <c r="F152" s="26" t="s">
        <v>171</v>
      </c>
      <c r="G152" s="10" t="s">
        <v>427</v>
      </c>
      <c r="H152" s="10">
        <v>612361</v>
      </c>
      <c r="I152" s="52">
        <v>876.68</v>
      </c>
      <c r="J152" s="52">
        <f t="shared" si="2"/>
        <v>876.68</v>
      </c>
    </row>
    <row r="153" spans="1:10" ht="38.25">
      <c r="A153" s="23">
        <v>150</v>
      </c>
      <c r="B153" s="3" t="s">
        <v>173</v>
      </c>
      <c r="C153" s="2" t="s">
        <v>113</v>
      </c>
      <c r="D153" s="2" t="s">
        <v>336</v>
      </c>
      <c r="E153" s="2">
        <v>1</v>
      </c>
      <c r="F153" s="26" t="s">
        <v>173</v>
      </c>
      <c r="G153" s="10" t="s">
        <v>427</v>
      </c>
      <c r="H153" s="10">
        <v>612362</v>
      </c>
      <c r="I153" s="52">
        <v>812.56378037954903</v>
      </c>
      <c r="J153" s="52">
        <f t="shared" si="2"/>
        <v>812.56378037954903</v>
      </c>
    </row>
    <row r="154" spans="1:10" ht="51">
      <c r="A154" s="23">
        <v>151</v>
      </c>
      <c r="B154" s="3" t="s">
        <v>174</v>
      </c>
      <c r="C154" s="2" t="s">
        <v>119</v>
      </c>
      <c r="D154" s="2" t="s">
        <v>336</v>
      </c>
      <c r="E154" s="2">
        <v>1</v>
      </c>
      <c r="F154" s="26" t="s">
        <v>174</v>
      </c>
      <c r="G154" s="10" t="s">
        <v>427</v>
      </c>
      <c r="H154" s="10">
        <v>655101</v>
      </c>
      <c r="I154" s="52">
        <v>265.61358297072223</v>
      </c>
      <c r="J154" s="52">
        <f t="shared" si="2"/>
        <v>265.61358297072223</v>
      </c>
    </row>
    <row r="155" spans="1:10" ht="51">
      <c r="A155" s="23">
        <v>152</v>
      </c>
      <c r="B155" s="3" t="s">
        <v>175</v>
      </c>
      <c r="C155" s="2" t="s">
        <v>161</v>
      </c>
      <c r="D155" s="2" t="s">
        <v>336</v>
      </c>
      <c r="E155" s="2">
        <v>1</v>
      </c>
      <c r="F155" s="26" t="s">
        <v>175</v>
      </c>
      <c r="G155" s="10" t="s">
        <v>427</v>
      </c>
      <c r="H155" s="10">
        <v>655801</v>
      </c>
      <c r="I155" s="52">
        <v>1831.4876418799652</v>
      </c>
      <c r="J155" s="52">
        <f t="shared" si="2"/>
        <v>1831.4876418799652</v>
      </c>
    </row>
    <row r="156" spans="1:10" ht="51">
      <c r="A156" s="23">
        <v>153</v>
      </c>
      <c r="B156" s="3" t="s">
        <v>176</v>
      </c>
      <c r="C156" s="2" t="s">
        <v>177</v>
      </c>
      <c r="D156" s="2" t="s">
        <v>339</v>
      </c>
      <c r="E156" s="2">
        <v>1</v>
      </c>
      <c r="F156" s="26" t="s">
        <v>176</v>
      </c>
      <c r="G156" s="10" t="s">
        <v>427</v>
      </c>
      <c r="H156" s="10">
        <v>802501</v>
      </c>
      <c r="I156" s="52">
        <v>80.569999999999993</v>
      </c>
      <c r="J156" s="52">
        <f t="shared" si="2"/>
        <v>80.569999999999993</v>
      </c>
    </row>
    <row r="157" spans="1:10" ht="102">
      <c r="A157" s="23">
        <v>154</v>
      </c>
      <c r="B157" s="3" t="s">
        <v>178</v>
      </c>
      <c r="C157" s="2" t="s">
        <v>119</v>
      </c>
      <c r="D157" s="2" t="s">
        <v>336</v>
      </c>
      <c r="E157" s="2">
        <v>1</v>
      </c>
      <c r="F157" s="26" t="s">
        <v>178</v>
      </c>
      <c r="G157" s="10" t="s">
        <v>427</v>
      </c>
      <c r="H157" s="10">
        <v>652270</v>
      </c>
      <c r="I157" s="52">
        <v>2521.720032770836</v>
      </c>
      <c r="J157" s="52">
        <f t="shared" si="2"/>
        <v>2521.720032770836</v>
      </c>
    </row>
    <row r="158" spans="1:10" ht="76.5">
      <c r="A158" s="23">
        <v>155</v>
      </c>
      <c r="B158" s="3" t="s">
        <v>179</v>
      </c>
      <c r="C158" s="2" t="s">
        <v>10</v>
      </c>
      <c r="D158" s="2" t="s">
        <v>336</v>
      </c>
      <c r="E158" s="2">
        <v>1</v>
      </c>
      <c r="F158" s="26" t="s">
        <v>179</v>
      </c>
      <c r="G158" s="10" t="s">
        <v>427</v>
      </c>
      <c r="H158" s="10">
        <v>669285</v>
      </c>
      <c r="I158" s="52">
        <v>3157.1934810290863</v>
      </c>
      <c r="J158" s="52">
        <f t="shared" si="2"/>
        <v>3157.1934810290863</v>
      </c>
    </row>
    <row r="159" spans="1:10" ht="63.75">
      <c r="A159" s="23">
        <v>156</v>
      </c>
      <c r="B159" s="3" t="s">
        <v>180</v>
      </c>
      <c r="C159" s="2" t="s">
        <v>119</v>
      </c>
      <c r="D159" s="2" t="s">
        <v>336</v>
      </c>
      <c r="E159" s="2">
        <v>1</v>
      </c>
      <c r="F159" s="26" t="s">
        <v>180</v>
      </c>
      <c r="G159" s="10" t="s">
        <v>427</v>
      </c>
      <c r="H159" s="10">
        <v>676040</v>
      </c>
      <c r="I159" s="52">
        <v>596.85373206617135</v>
      </c>
      <c r="J159" s="52">
        <f t="shared" si="2"/>
        <v>596.85373206617135</v>
      </c>
    </row>
    <row r="160" spans="1:10" ht="51">
      <c r="A160" s="23">
        <v>157</v>
      </c>
      <c r="B160" s="3" t="s">
        <v>181</v>
      </c>
      <c r="C160" s="2" t="s">
        <v>119</v>
      </c>
      <c r="D160" s="2" t="s">
        <v>336</v>
      </c>
      <c r="E160" s="2">
        <v>1</v>
      </c>
      <c r="F160" s="26" t="s">
        <v>181</v>
      </c>
      <c r="G160" s="10" t="s">
        <v>427</v>
      </c>
      <c r="H160" s="10">
        <v>657160</v>
      </c>
      <c r="I160" s="52">
        <v>808.84156044595113</v>
      </c>
      <c r="J160" s="52">
        <f t="shared" si="2"/>
        <v>808.84156044595113</v>
      </c>
    </row>
    <row r="161" spans="1:10" ht="51">
      <c r="A161" s="23">
        <v>158</v>
      </c>
      <c r="B161" s="3" t="s">
        <v>182</v>
      </c>
      <c r="C161" s="2" t="s">
        <v>119</v>
      </c>
      <c r="D161" s="2" t="s">
        <v>336</v>
      </c>
      <c r="E161" s="2">
        <v>1</v>
      </c>
      <c r="F161" s="26" t="s">
        <v>182</v>
      </c>
      <c r="G161" s="10" t="s">
        <v>427</v>
      </c>
      <c r="H161" s="10">
        <v>662160</v>
      </c>
      <c r="I161" s="52">
        <v>818.16839841794229</v>
      </c>
      <c r="J161" s="52">
        <f t="shared" si="2"/>
        <v>818.16839841794229</v>
      </c>
    </row>
    <row r="162" spans="1:10" ht="51">
      <c r="A162" s="23">
        <v>159</v>
      </c>
      <c r="B162" s="3" t="s">
        <v>183</v>
      </c>
      <c r="C162" s="2" t="s">
        <v>119</v>
      </c>
      <c r="D162" s="2" t="s">
        <v>336</v>
      </c>
      <c r="E162" s="2">
        <v>1</v>
      </c>
      <c r="F162" s="26" t="s">
        <v>183</v>
      </c>
      <c r="G162" s="10" t="s">
        <v>427</v>
      </c>
      <c r="H162" s="10">
        <v>677180</v>
      </c>
      <c r="I162" s="52">
        <v>853.31745725988844</v>
      </c>
      <c r="J162" s="52">
        <f t="shared" si="2"/>
        <v>853.31745725988844</v>
      </c>
    </row>
    <row r="163" spans="1:10" ht="63.75">
      <c r="A163" s="23">
        <v>160</v>
      </c>
      <c r="B163" s="3" t="s">
        <v>184</v>
      </c>
      <c r="C163" s="2" t="s">
        <v>119</v>
      </c>
      <c r="D163" s="2" t="s">
        <v>336</v>
      </c>
      <c r="E163" s="2">
        <v>1</v>
      </c>
      <c r="F163" s="26" t="s">
        <v>184</v>
      </c>
      <c r="G163" s="10" t="s">
        <v>427</v>
      </c>
      <c r="H163" s="10">
        <v>655180</v>
      </c>
      <c r="I163" s="52">
        <v>724.80387927814331</v>
      </c>
      <c r="J163" s="52">
        <f t="shared" si="2"/>
        <v>724.80387927814331</v>
      </c>
    </row>
    <row r="164" spans="1:10" ht="63.75">
      <c r="A164" s="23">
        <v>161</v>
      </c>
      <c r="B164" s="3" t="s">
        <v>185</v>
      </c>
      <c r="C164" s="2" t="s">
        <v>113</v>
      </c>
      <c r="D164" s="2" t="s">
        <v>336</v>
      </c>
      <c r="E164" s="2">
        <v>1</v>
      </c>
      <c r="F164" s="26" t="s">
        <v>185</v>
      </c>
      <c r="G164" s="10" t="s">
        <v>427</v>
      </c>
      <c r="H164" s="10">
        <v>771350</v>
      </c>
      <c r="I164" s="52">
        <v>822.48329703957324</v>
      </c>
      <c r="J164" s="52">
        <f t="shared" si="2"/>
        <v>822.48329703957324</v>
      </c>
    </row>
    <row r="165" spans="1:10" ht="63.75">
      <c r="A165" s="23">
        <v>162</v>
      </c>
      <c r="B165" s="3" t="s">
        <v>186</v>
      </c>
      <c r="C165" s="2" t="s">
        <v>148</v>
      </c>
      <c r="D165" s="2" t="s">
        <v>336</v>
      </c>
      <c r="E165" s="2">
        <v>1</v>
      </c>
      <c r="F165" s="26" t="s">
        <v>186</v>
      </c>
      <c r="G165" s="10" t="s">
        <v>427</v>
      </c>
      <c r="H165" s="10">
        <v>775350</v>
      </c>
      <c r="I165" s="52">
        <v>1150.0962493804234</v>
      </c>
      <c r="J165" s="52">
        <f t="shared" si="2"/>
        <v>1150.0962493804234</v>
      </c>
    </row>
    <row r="166" spans="1:10" ht="51">
      <c r="A166" s="23">
        <v>163</v>
      </c>
      <c r="B166" s="3" t="s">
        <v>187</v>
      </c>
      <c r="C166" s="2" t="s">
        <v>148</v>
      </c>
      <c r="D166" s="2" t="s">
        <v>336</v>
      </c>
      <c r="E166" s="2">
        <v>1</v>
      </c>
      <c r="F166" s="26" t="s">
        <v>187</v>
      </c>
      <c r="G166" s="10" t="s">
        <v>427</v>
      </c>
      <c r="H166" s="10">
        <v>775350</v>
      </c>
      <c r="I166" s="52">
        <v>1150.0962493804234</v>
      </c>
      <c r="J166" s="52">
        <f t="shared" si="2"/>
        <v>1150.0962493804234</v>
      </c>
    </row>
    <row r="167" spans="1:10" ht="51">
      <c r="A167" s="23">
        <v>164</v>
      </c>
      <c r="B167" s="3" t="s">
        <v>188</v>
      </c>
      <c r="C167" s="2" t="s">
        <v>189</v>
      </c>
      <c r="D167" s="2" t="s">
        <v>336</v>
      </c>
      <c r="E167" s="2">
        <v>1</v>
      </c>
      <c r="F167" s="26" t="s">
        <v>188</v>
      </c>
      <c r="G167" s="10" t="s">
        <v>427</v>
      </c>
      <c r="H167" s="10">
        <v>777350</v>
      </c>
      <c r="I167" s="52">
        <v>514.5002315831681</v>
      </c>
      <c r="J167" s="52">
        <f t="shared" si="2"/>
        <v>514.5002315831681</v>
      </c>
    </row>
    <row r="168" spans="1:10" ht="51">
      <c r="A168" s="23">
        <v>165</v>
      </c>
      <c r="B168" s="3" t="s">
        <v>190</v>
      </c>
      <c r="C168" s="2" t="s">
        <v>115</v>
      </c>
      <c r="D168" s="2" t="s">
        <v>336</v>
      </c>
      <c r="E168" s="2">
        <v>1</v>
      </c>
      <c r="F168" s="26" t="s">
        <v>190</v>
      </c>
      <c r="G168" s="10" t="s">
        <v>427</v>
      </c>
      <c r="H168" s="10">
        <v>690175</v>
      </c>
      <c r="I168" s="52">
        <v>755.29796527706776</v>
      </c>
      <c r="J168" s="52">
        <f t="shared" si="2"/>
        <v>755.29796527706776</v>
      </c>
    </row>
    <row r="169" spans="1:10" ht="51">
      <c r="A169" s="23">
        <v>166</v>
      </c>
      <c r="B169" s="3" t="s">
        <v>191</v>
      </c>
      <c r="C169" s="2" t="s">
        <v>164</v>
      </c>
      <c r="D169" s="2" t="s">
        <v>336</v>
      </c>
      <c r="E169" s="2">
        <v>1</v>
      </c>
      <c r="F169" s="26" t="s">
        <v>191</v>
      </c>
      <c r="G169" s="10" t="s">
        <v>427</v>
      </c>
      <c r="H169" s="10">
        <v>658175</v>
      </c>
      <c r="I169" s="52">
        <v>1012.7933449572602</v>
      </c>
      <c r="J169" s="52">
        <f t="shared" si="2"/>
        <v>1012.7933449572602</v>
      </c>
    </row>
    <row r="170" spans="1:10" ht="38.25">
      <c r="A170" s="23">
        <v>167</v>
      </c>
      <c r="B170" s="3" t="s">
        <v>192</v>
      </c>
      <c r="C170" s="2" t="s">
        <v>193</v>
      </c>
      <c r="D170" s="2" t="s">
        <v>336</v>
      </c>
      <c r="E170" s="2">
        <v>1</v>
      </c>
      <c r="F170" s="26" t="s">
        <v>192</v>
      </c>
      <c r="G170" s="10" t="s">
        <v>427</v>
      </c>
      <c r="H170" s="10">
        <v>543079</v>
      </c>
      <c r="I170" s="52">
        <v>4990.8315147301028</v>
      </c>
      <c r="J170" s="52">
        <f t="shared" si="2"/>
        <v>4990.8315147301028</v>
      </c>
    </row>
    <row r="171" spans="1:10" ht="51">
      <c r="A171" s="23">
        <v>168</v>
      </c>
      <c r="B171" s="3" t="s">
        <v>194</v>
      </c>
      <c r="C171" s="2" t="s">
        <v>193</v>
      </c>
      <c r="D171" s="2" t="s">
        <v>336</v>
      </c>
      <c r="E171" s="2">
        <v>1</v>
      </c>
      <c r="F171" s="26" t="s">
        <v>194</v>
      </c>
      <c r="G171" s="10" t="s">
        <v>427</v>
      </c>
      <c r="H171" s="10">
        <v>543979</v>
      </c>
      <c r="I171" s="52">
        <v>6363.3101812808809</v>
      </c>
      <c r="J171" s="52">
        <f t="shared" si="2"/>
        <v>6363.3101812808809</v>
      </c>
    </row>
    <row r="172" spans="1:10" ht="51">
      <c r="A172" s="23">
        <v>169</v>
      </c>
      <c r="B172" s="3" t="s">
        <v>195</v>
      </c>
      <c r="C172" s="2" t="s">
        <v>196</v>
      </c>
      <c r="D172" s="2" t="s">
        <v>336</v>
      </c>
      <c r="E172" s="2">
        <v>1</v>
      </c>
      <c r="F172" s="26" t="s">
        <v>195</v>
      </c>
      <c r="G172" s="10" t="s">
        <v>427</v>
      </c>
      <c r="H172" s="10">
        <v>627860</v>
      </c>
      <c r="I172" s="52">
        <v>1591.7818751355715</v>
      </c>
      <c r="J172" s="52">
        <f t="shared" si="2"/>
        <v>1591.7818751355715</v>
      </c>
    </row>
    <row r="173" spans="1:10" ht="51">
      <c r="A173" s="23">
        <v>170</v>
      </c>
      <c r="B173" s="3" t="s">
        <v>197</v>
      </c>
      <c r="C173" s="2" t="s">
        <v>196</v>
      </c>
      <c r="D173" s="2" t="s">
        <v>336</v>
      </c>
      <c r="E173" s="2">
        <v>1</v>
      </c>
      <c r="F173" s="26" t="s">
        <v>197</v>
      </c>
      <c r="G173" s="10" t="s">
        <v>427</v>
      </c>
      <c r="H173" s="10">
        <v>627861</v>
      </c>
      <c r="I173" s="52">
        <v>853.28</v>
      </c>
      <c r="J173" s="52">
        <f t="shared" si="2"/>
        <v>853.28</v>
      </c>
    </row>
    <row r="174" spans="1:10" ht="76.5">
      <c r="A174" s="23">
        <v>171</v>
      </c>
      <c r="B174" s="3" t="s">
        <v>198</v>
      </c>
      <c r="C174" s="2" t="s">
        <v>196</v>
      </c>
      <c r="D174" s="2" t="s">
        <v>336</v>
      </c>
      <c r="E174" s="2">
        <v>1</v>
      </c>
      <c r="F174" s="26" t="s">
        <v>198</v>
      </c>
      <c r="G174" s="10" t="s">
        <v>427</v>
      </c>
      <c r="H174" s="10">
        <v>627870</v>
      </c>
      <c r="I174" s="52">
        <v>1316.1</v>
      </c>
      <c r="J174" s="52">
        <f t="shared" si="2"/>
        <v>1316.1</v>
      </c>
    </row>
    <row r="175" spans="1:10" ht="89.25">
      <c r="A175" s="23">
        <v>172</v>
      </c>
      <c r="B175" s="3" t="s">
        <v>199</v>
      </c>
      <c r="C175" s="2" t="s">
        <v>196</v>
      </c>
      <c r="D175" s="2" t="s">
        <v>336</v>
      </c>
      <c r="E175" s="2">
        <v>1</v>
      </c>
      <c r="F175" s="26" t="s">
        <v>199</v>
      </c>
      <c r="G175" s="10" t="s">
        <v>427</v>
      </c>
      <c r="H175" s="10">
        <v>627871</v>
      </c>
      <c r="I175" s="52">
        <v>1140.6199999999999</v>
      </c>
      <c r="J175" s="52">
        <f t="shared" si="2"/>
        <v>1140.6199999999999</v>
      </c>
    </row>
    <row r="176" spans="1:10" ht="63.75">
      <c r="A176" s="23">
        <v>173</v>
      </c>
      <c r="B176" s="3" t="s">
        <v>200</v>
      </c>
      <c r="C176" s="2" t="s">
        <v>196</v>
      </c>
      <c r="D176" s="2" t="s">
        <v>336</v>
      </c>
      <c r="E176" s="2">
        <v>1</v>
      </c>
      <c r="F176" s="26" t="s">
        <v>200</v>
      </c>
      <c r="G176" s="10" t="s">
        <v>427</v>
      </c>
      <c r="H176" s="10">
        <v>627965</v>
      </c>
      <c r="I176" s="52">
        <v>1562.5406862361231</v>
      </c>
      <c r="J176" s="52">
        <f t="shared" si="2"/>
        <v>1562.5406862361231</v>
      </c>
    </row>
    <row r="177" spans="1:10" ht="63.75">
      <c r="A177" s="23">
        <v>174</v>
      </c>
      <c r="B177" s="3" t="s">
        <v>201</v>
      </c>
      <c r="C177" s="2" t="s">
        <v>196</v>
      </c>
      <c r="D177" s="2" t="s">
        <v>336</v>
      </c>
      <c r="E177" s="2">
        <v>1</v>
      </c>
      <c r="F177" s="26" t="s">
        <v>201</v>
      </c>
      <c r="G177" s="10" t="s">
        <v>427</v>
      </c>
      <c r="H177" s="10">
        <v>627975</v>
      </c>
      <c r="I177" s="52">
        <v>1686.6660401394997</v>
      </c>
      <c r="J177" s="52">
        <f t="shared" si="2"/>
        <v>1686.6660401394997</v>
      </c>
    </row>
    <row r="178" spans="1:10" ht="63.75">
      <c r="A178" s="23">
        <v>175</v>
      </c>
      <c r="B178" s="3" t="s">
        <v>202</v>
      </c>
      <c r="C178" s="2" t="s">
        <v>203</v>
      </c>
      <c r="D178" s="2" t="s">
        <v>336</v>
      </c>
      <c r="E178" s="2">
        <v>1</v>
      </c>
      <c r="F178" s="26" t="s">
        <v>202</v>
      </c>
      <c r="G178" s="10" t="s">
        <v>428</v>
      </c>
      <c r="H178" s="10" t="s">
        <v>429</v>
      </c>
      <c r="I178" s="52">
        <v>471.77486400000004</v>
      </c>
      <c r="J178" s="52">
        <f t="shared" si="2"/>
        <v>471.77486400000004</v>
      </c>
    </row>
    <row r="179" spans="1:10" ht="63.75">
      <c r="A179" s="23">
        <v>176</v>
      </c>
      <c r="B179" s="3" t="s">
        <v>204</v>
      </c>
      <c r="C179" s="2" t="s">
        <v>203</v>
      </c>
      <c r="D179" s="2" t="s">
        <v>336</v>
      </c>
      <c r="E179" s="2">
        <v>1</v>
      </c>
      <c r="F179" s="26" t="s">
        <v>204</v>
      </c>
      <c r="G179" s="10" t="s">
        <v>428</v>
      </c>
      <c r="H179" s="10" t="s">
        <v>430</v>
      </c>
      <c r="I179" s="52">
        <v>471.77486400000004</v>
      </c>
      <c r="J179" s="52">
        <f t="shared" si="2"/>
        <v>471.77486400000004</v>
      </c>
    </row>
    <row r="180" spans="1:10" ht="63.75">
      <c r="A180" s="23">
        <v>177</v>
      </c>
      <c r="B180" s="3" t="s">
        <v>205</v>
      </c>
      <c r="C180" s="2" t="s">
        <v>203</v>
      </c>
      <c r="D180" s="2" t="s">
        <v>336</v>
      </c>
      <c r="E180" s="2">
        <v>1</v>
      </c>
      <c r="F180" s="26" t="s">
        <v>205</v>
      </c>
      <c r="G180" s="10" t="s">
        <v>428</v>
      </c>
      <c r="H180" s="10" t="s">
        <v>431</v>
      </c>
      <c r="I180" s="52">
        <v>494.60267999999991</v>
      </c>
      <c r="J180" s="52">
        <f t="shared" si="2"/>
        <v>494.60267999999991</v>
      </c>
    </row>
    <row r="181" spans="1:10" ht="63.75">
      <c r="A181" s="23">
        <v>178</v>
      </c>
      <c r="B181" s="3" t="s">
        <v>206</v>
      </c>
      <c r="C181" s="2" t="s">
        <v>203</v>
      </c>
      <c r="D181" s="2" t="s">
        <v>336</v>
      </c>
      <c r="E181" s="2">
        <v>1</v>
      </c>
      <c r="F181" s="26" t="s">
        <v>206</v>
      </c>
      <c r="G181" s="10" t="s">
        <v>428</v>
      </c>
      <c r="H181" s="10" t="s">
        <v>432</v>
      </c>
      <c r="I181" s="52">
        <v>513.62585999999999</v>
      </c>
      <c r="J181" s="52">
        <f t="shared" si="2"/>
        <v>513.62585999999999</v>
      </c>
    </row>
    <row r="182" spans="1:10" ht="63.75">
      <c r="A182" s="23">
        <v>179</v>
      </c>
      <c r="B182" s="3" t="s">
        <v>207</v>
      </c>
      <c r="C182" s="2" t="s">
        <v>203</v>
      </c>
      <c r="D182" s="2" t="s">
        <v>336</v>
      </c>
      <c r="E182" s="2">
        <v>1</v>
      </c>
      <c r="F182" s="26" t="s">
        <v>207</v>
      </c>
      <c r="G182" s="10" t="s">
        <v>428</v>
      </c>
      <c r="H182" s="10" t="s">
        <v>433</v>
      </c>
      <c r="I182" s="52">
        <v>532.6490399999999</v>
      </c>
      <c r="J182" s="52">
        <f t="shared" si="2"/>
        <v>532.6490399999999</v>
      </c>
    </row>
    <row r="183" spans="1:10" ht="63.75">
      <c r="A183" s="23">
        <v>180</v>
      </c>
      <c r="B183" s="3" t="s">
        <v>208</v>
      </c>
      <c r="C183" s="2" t="s">
        <v>203</v>
      </c>
      <c r="D183" s="2" t="s">
        <v>336</v>
      </c>
      <c r="E183" s="2">
        <v>1</v>
      </c>
      <c r="F183" s="26" t="s">
        <v>208</v>
      </c>
      <c r="G183" s="10" t="s">
        <v>428</v>
      </c>
      <c r="H183" s="10" t="s">
        <v>434</v>
      </c>
      <c r="I183" s="52">
        <v>566.89076399999999</v>
      </c>
      <c r="J183" s="52">
        <f t="shared" si="2"/>
        <v>566.89076399999999</v>
      </c>
    </row>
    <row r="184" spans="1:10" ht="63.75">
      <c r="A184" s="23">
        <v>181</v>
      </c>
      <c r="B184" s="3" t="s">
        <v>209</v>
      </c>
      <c r="C184" s="2" t="s">
        <v>203</v>
      </c>
      <c r="D184" s="2" t="s">
        <v>336</v>
      </c>
      <c r="E184" s="2">
        <v>1</v>
      </c>
      <c r="F184" s="26" t="s">
        <v>209</v>
      </c>
      <c r="G184" s="10" t="s">
        <v>428</v>
      </c>
      <c r="H184" s="10" t="s">
        <v>435</v>
      </c>
      <c r="I184" s="52">
        <v>837.01991999999996</v>
      </c>
      <c r="J184" s="52">
        <f t="shared" si="2"/>
        <v>837.01991999999996</v>
      </c>
    </row>
    <row r="185" spans="1:10" ht="63.75">
      <c r="A185" s="23">
        <v>182</v>
      </c>
      <c r="B185" s="3" t="s">
        <v>210</v>
      </c>
      <c r="C185" s="2" t="s">
        <v>203</v>
      </c>
      <c r="D185" s="2" t="s">
        <v>336</v>
      </c>
      <c r="E185" s="2">
        <v>1</v>
      </c>
      <c r="F185" s="26" t="s">
        <v>210</v>
      </c>
      <c r="G185" s="10" t="s">
        <v>428</v>
      </c>
      <c r="H185" s="10" t="s">
        <v>436</v>
      </c>
      <c r="I185" s="52">
        <v>852.23846399999991</v>
      </c>
      <c r="J185" s="52">
        <f t="shared" si="2"/>
        <v>852.23846399999991</v>
      </c>
    </row>
    <row r="186" spans="1:10" ht="63.75">
      <c r="A186" s="23">
        <v>183</v>
      </c>
      <c r="B186" s="3" t="s">
        <v>211</v>
      </c>
      <c r="C186" s="2" t="s">
        <v>203</v>
      </c>
      <c r="D186" s="2" t="s">
        <v>336</v>
      </c>
      <c r="E186" s="2">
        <v>1</v>
      </c>
      <c r="F186" s="26" t="s">
        <v>211</v>
      </c>
      <c r="G186" s="10" t="s">
        <v>428</v>
      </c>
      <c r="H186" s="10" t="s">
        <v>437</v>
      </c>
      <c r="I186" s="52">
        <v>913.11263999999994</v>
      </c>
      <c r="J186" s="52">
        <f t="shared" si="2"/>
        <v>913.11263999999994</v>
      </c>
    </row>
    <row r="187" spans="1:10" ht="63.75">
      <c r="A187" s="23">
        <v>184</v>
      </c>
      <c r="B187" s="3" t="s">
        <v>212</v>
      </c>
      <c r="C187" s="2" t="s">
        <v>203</v>
      </c>
      <c r="D187" s="2" t="s">
        <v>336</v>
      </c>
      <c r="E187" s="2">
        <v>1</v>
      </c>
      <c r="F187" s="26" t="s">
        <v>212</v>
      </c>
      <c r="G187" s="10" t="s">
        <v>428</v>
      </c>
      <c r="H187" s="10" t="s">
        <v>438</v>
      </c>
      <c r="I187" s="52">
        <v>1008.2285400000001</v>
      </c>
      <c r="J187" s="52">
        <f t="shared" si="2"/>
        <v>1008.2285400000001</v>
      </c>
    </row>
    <row r="188" spans="1:10" ht="63.75">
      <c r="A188" s="23">
        <v>185</v>
      </c>
      <c r="B188" s="3" t="s">
        <v>213</v>
      </c>
      <c r="C188" s="2" t="s">
        <v>203</v>
      </c>
      <c r="D188" s="2" t="s">
        <v>336</v>
      </c>
      <c r="E188" s="2">
        <v>1</v>
      </c>
      <c r="F188" s="26" t="s">
        <v>213</v>
      </c>
      <c r="G188" s="10" t="s">
        <v>428</v>
      </c>
      <c r="H188" s="10" t="s">
        <v>439</v>
      </c>
      <c r="I188" s="52">
        <v>1084.3212600000002</v>
      </c>
      <c r="J188" s="52">
        <f t="shared" si="2"/>
        <v>1084.3212600000002</v>
      </c>
    </row>
    <row r="189" spans="1:10" ht="63.75">
      <c r="A189" s="23">
        <v>186</v>
      </c>
      <c r="B189" s="3" t="s">
        <v>214</v>
      </c>
      <c r="C189" s="2" t="s">
        <v>203</v>
      </c>
      <c r="D189" s="2" t="s">
        <v>336</v>
      </c>
      <c r="E189" s="2">
        <v>1</v>
      </c>
      <c r="F189" s="26" t="s">
        <v>214</v>
      </c>
      <c r="G189" s="10" t="s">
        <v>428</v>
      </c>
      <c r="H189" s="10" t="s">
        <v>440</v>
      </c>
      <c r="I189" s="52">
        <v>1183.241796</v>
      </c>
      <c r="J189" s="52">
        <f t="shared" si="2"/>
        <v>1183.241796</v>
      </c>
    </row>
    <row r="190" spans="1:10" ht="63.75">
      <c r="A190" s="23">
        <v>187</v>
      </c>
      <c r="B190" s="3" t="s">
        <v>215</v>
      </c>
      <c r="C190" s="2" t="s">
        <v>203</v>
      </c>
      <c r="D190" s="2" t="s">
        <v>336</v>
      </c>
      <c r="E190" s="2">
        <v>1</v>
      </c>
      <c r="F190" s="26" t="s">
        <v>215</v>
      </c>
      <c r="G190" s="10" t="s">
        <v>428</v>
      </c>
      <c r="H190" s="10" t="s">
        <v>441</v>
      </c>
      <c r="I190" s="52">
        <v>1088.125896</v>
      </c>
      <c r="J190" s="52">
        <f t="shared" si="2"/>
        <v>1088.125896</v>
      </c>
    </row>
    <row r="191" spans="1:10" ht="76.5">
      <c r="A191" s="23">
        <v>188</v>
      </c>
      <c r="B191" s="3" t="s">
        <v>216</v>
      </c>
      <c r="C191" s="2" t="s">
        <v>203</v>
      </c>
      <c r="D191" s="2" t="s">
        <v>336</v>
      </c>
      <c r="E191" s="2">
        <v>1</v>
      </c>
      <c r="F191" s="26" t="s">
        <v>216</v>
      </c>
      <c r="G191" s="10" t="s">
        <v>428</v>
      </c>
      <c r="H191" s="10" t="s">
        <v>442</v>
      </c>
      <c r="I191" s="52">
        <v>1171.827888</v>
      </c>
      <c r="J191" s="52">
        <f t="shared" si="2"/>
        <v>1171.827888</v>
      </c>
    </row>
    <row r="192" spans="1:10" ht="51">
      <c r="A192" s="23">
        <v>189</v>
      </c>
      <c r="B192" s="3" t="s">
        <v>217</v>
      </c>
      <c r="C192" s="2" t="s">
        <v>218</v>
      </c>
      <c r="D192" s="2" t="s">
        <v>336</v>
      </c>
      <c r="E192" s="2">
        <v>1</v>
      </c>
      <c r="F192" s="26" t="s">
        <v>217</v>
      </c>
      <c r="G192" s="10" t="s">
        <v>428</v>
      </c>
      <c r="H192" s="10" t="s">
        <v>443</v>
      </c>
      <c r="I192" s="52">
        <v>2240.9306039999997</v>
      </c>
      <c r="J192" s="52">
        <f t="shared" si="2"/>
        <v>2240.9306039999997</v>
      </c>
    </row>
    <row r="193" spans="1:10" ht="51">
      <c r="A193" s="23">
        <v>190</v>
      </c>
      <c r="B193" s="3" t="s">
        <v>219</v>
      </c>
      <c r="C193" s="2" t="s">
        <v>203</v>
      </c>
      <c r="D193" s="2" t="s">
        <v>336</v>
      </c>
      <c r="E193" s="2">
        <v>1</v>
      </c>
      <c r="F193" s="26" t="s">
        <v>219</v>
      </c>
      <c r="G193" s="10" t="s">
        <v>428</v>
      </c>
      <c r="H193" s="10" t="s">
        <v>444</v>
      </c>
      <c r="I193" s="52">
        <v>547.86758399999997</v>
      </c>
      <c r="J193" s="52">
        <f t="shared" si="2"/>
        <v>547.86758399999997</v>
      </c>
    </row>
    <row r="194" spans="1:10" ht="51">
      <c r="A194" s="23">
        <v>191</v>
      </c>
      <c r="B194" s="3" t="s">
        <v>220</v>
      </c>
      <c r="C194" s="2" t="s">
        <v>203</v>
      </c>
      <c r="D194" s="2" t="s">
        <v>336</v>
      </c>
      <c r="E194" s="2">
        <v>1</v>
      </c>
      <c r="F194" s="26" t="s">
        <v>220</v>
      </c>
      <c r="G194" s="10" t="s">
        <v>428</v>
      </c>
      <c r="H194" s="10" t="s">
        <v>445</v>
      </c>
      <c r="I194" s="52">
        <v>359.91856559999997</v>
      </c>
      <c r="J194" s="52">
        <f t="shared" si="2"/>
        <v>359.91856559999997</v>
      </c>
    </row>
    <row r="195" spans="1:10" ht="51">
      <c r="A195" s="23">
        <v>192</v>
      </c>
      <c r="B195" s="3" t="s">
        <v>221</v>
      </c>
      <c r="C195" s="2" t="s">
        <v>203</v>
      </c>
      <c r="D195" s="2" t="s">
        <v>336</v>
      </c>
      <c r="E195" s="2">
        <v>1</v>
      </c>
      <c r="F195" s="26" t="s">
        <v>221</v>
      </c>
      <c r="G195" s="10" t="s">
        <v>428</v>
      </c>
      <c r="H195" s="10" t="s">
        <v>446</v>
      </c>
      <c r="I195" s="52">
        <v>384.268236</v>
      </c>
      <c r="J195" s="52">
        <f t="shared" si="2"/>
        <v>384.268236</v>
      </c>
    </row>
    <row r="196" spans="1:10" ht="51">
      <c r="A196" s="23">
        <v>193</v>
      </c>
      <c r="B196" s="3" t="s">
        <v>222</v>
      </c>
      <c r="C196" s="2" t="s">
        <v>203</v>
      </c>
      <c r="D196" s="2" t="s">
        <v>336</v>
      </c>
      <c r="E196" s="2">
        <v>1</v>
      </c>
      <c r="F196" s="26" t="s">
        <v>222</v>
      </c>
      <c r="G196" s="10" t="s">
        <v>428</v>
      </c>
      <c r="H196" s="10" t="s">
        <v>447</v>
      </c>
      <c r="I196" s="52">
        <v>354.59207520000001</v>
      </c>
      <c r="J196" s="52">
        <f t="shared" si="2"/>
        <v>354.59207520000001</v>
      </c>
    </row>
    <row r="197" spans="1:10" ht="51">
      <c r="A197" s="23">
        <v>194</v>
      </c>
      <c r="B197" s="3" t="s">
        <v>223</v>
      </c>
      <c r="C197" s="2" t="s">
        <v>203</v>
      </c>
      <c r="D197" s="2" t="s">
        <v>336</v>
      </c>
      <c r="E197" s="2">
        <v>1</v>
      </c>
      <c r="F197" s="26" t="s">
        <v>223</v>
      </c>
      <c r="G197" s="10" t="s">
        <v>428</v>
      </c>
      <c r="H197" s="10" t="s">
        <v>448</v>
      </c>
      <c r="I197" s="52">
        <v>384.268236</v>
      </c>
      <c r="J197" s="52">
        <f t="shared" ref="J197:J260" si="3">E197*I197</f>
        <v>384.268236</v>
      </c>
    </row>
    <row r="198" spans="1:10" ht="51">
      <c r="A198" s="23">
        <v>195</v>
      </c>
      <c r="B198" s="3" t="s">
        <v>224</v>
      </c>
      <c r="C198" s="2" t="s">
        <v>203</v>
      </c>
      <c r="D198" s="2" t="s">
        <v>336</v>
      </c>
      <c r="E198" s="2">
        <v>1</v>
      </c>
      <c r="F198" s="26" t="s">
        <v>224</v>
      </c>
      <c r="G198" s="10" t="s">
        <v>428</v>
      </c>
      <c r="H198" s="10" t="s">
        <v>449</v>
      </c>
      <c r="I198" s="52">
        <v>498.40731599999998</v>
      </c>
      <c r="J198" s="52">
        <f t="shared" si="3"/>
        <v>498.40731599999998</v>
      </c>
    </row>
    <row r="199" spans="1:10" ht="51">
      <c r="A199" s="23">
        <v>196</v>
      </c>
      <c r="B199" s="3" t="s">
        <v>225</v>
      </c>
      <c r="C199" s="2" t="s">
        <v>203</v>
      </c>
      <c r="D199" s="2" t="s">
        <v>336</v>
      </c>
      <c r="E199" s="2">
        <v>1</v>
      </c>
      <c r="F199" s="26" t="s">
        <v>225</v>
      </c>
      <c r="G199" s="10" t="s">
        <v>428</v>
      </c>
      <c r="H199" s="10" t="s">
        <v>450</v>
      </c>
      <c r="I199" s="52">
        <v>540.25831199999993</v>
      </c>
      <c r="J199" s="52">
        <f t="shared" si="3"/>
        <v>540.25831199999993</v>
      </c>
    </row>
    <row r="200" spans="1:10" ht="51">
      <c r="A200" s="23">
        <v>197</v>
      </c>
      <c r="B200" s="3" t="s">
        <v>226</v>
      </c>
      <c r="C200" s="2" t="s">
        <v>203</v>
      </c>
      <c r="D200" s="2" t="s">
        <v>336</v>
      </c>
      <c r="E200" s="2">
        <v>1</v>
      </c>
      <c r="F200" s="26" t="s">
        <v>226</v>
      </c>
      <c r="G200" s="10" t="s">
        <v>428</v>
      </c>
      <c r="H200" s="10" t="s">
        <v>451</v>
      </c>
      <c r="I200" s="52">
        <v>490.79804399999995</v>
      </c>
      <c r="J200" s="52">
        <f t="shared" si="3"/>
        <v>490.79804399999995</v>
      </c>
    </row>
    <row r="201" spans="1:10" ht="51">
      <c r="A201" s="23">
        <v>198</v>
      </c>
      <c r="B201" s="3" t="s">
        <v>227</v>
      </c>
      <c r="C201" s="2" t="s">
        <v>203</v>
      </c>
      <c r="D201" s="2" t="s">
        <v>336</v>
      </c>
      <c r="E201" s="2">
        <v>1</v>
      </c>
      <c r="F201" s="26" t="s">
        <v>227</v>
      </c>
      <c r="G201" s="10" t="s">
        <v>428</v>
      </c>
      <c r="H201" s="10" t="s">
        <v>452</v>
      </c>
      <c r="I201" s="52">
        <v>532.6490399999999</v>
      </c>
      <c r="J201" s="52">
        <f t="shared" si="3"/>
        <v>532.6490399999999</v>
      </c>
    </row>
    <row r="202" spans="1:10" ht="51">
      <c r="A202" s="23">
        <v>199</v>
      </c>
      <c r="B202" s="3" t="s">
        <v>228</v>
      </c>
      <c r="C202" s="2" t="s">
        <v>203</v>
      </c>
      <c r="D202" s="2" t="s">
        <v>336</v>
      </c>
      <c r="E202" s="2">
        <v>1</v>
      </c>
      <c r="F202" s="26" t="s">
        <v>228</v>
      </c>
      <c r="G202" s="10" t="s">
        <v>428</v>
      </c>
      <c r="H202" s="10" t="s">
        <v>453</v>
      </c>
      <c r="I202" s="52">
        <v>981.5960879999999</v>
      </c>
      <c r="J202" s="52">
        <f t="shared" si="3"/>
        <v>981.5960879999999</v>
      </c>
    </row>
    <row r="203" spans="1:10" ht="51">
      <c r="A203" s="23">
        <v>200</v>
      </c>
      <c r="B203" s="3" t="s">
        <v>229</v>
      </c>
      <c r="C203" s="2" t="s">
        <v>203</v>
      </c>
      <c r="D203" s="2" t="s">
        <v>336</v>
      </c>
      <c r="E203" s="2">
        <v>1</v>
      </c>
      <c r="F203" s="26" t="s">
        <v>229</v>
      </c>
      <c r="G203" s="10" t="s">
        <v>428</v>
      </c>
      <c r="H203" s="10" t="s">
        <v>454</v>
      </c>
      <c r="I203" s="52">
        <v>966.37754399999983</v>
      </c>
      <c r="J203" s="52">
        <f t="shared" si="3"/>
        <v>966.37754399999983</v>
      </c>
    </row>
    <row r="204" spans="1:10" ht="38.25">
      <c r="A204" s="23">
        <v>201</v>
      </c>
      <c r="B204" s="3" t="s">
        <v>230</v>
      </c>
      <c r="C204" s="2" t="s">
        <v>45</v>
      </c>
      <c r="D204" s="2" t="s">
        <v>336</v>
      </c>
      <c r="E204" s="2">
        <v>1</v>
      </c>
      <c r="F204" s="26" t="s">
        <v>230</v>
      </c>
      <c r="G204" s="10" t="s">
        <v>428</v>
      </c>
      <c r="H204" s="10" t="s">
        <v>455</v>
      </c>
      <c r="I204" s="52">
        <v>962.57290799999998</v>
      </c>
      <c r="J204" s="52">
        <f t="shared" si="3"/>
        <v>962.57290799999998</v>
      </c>
    </row>
    <row r="205" spans="1:10" ht="63.75">
      <c r="A205" s="23">
        <v>202</v>
      </c>
      <c r="B205" s="3" t="s">
        <v>231</v>
      </c>
      <c r="C205" s="2" t="s">
        <v>2</v>
      </c>
      <c r="D205" s="2" t="s">
        <v>336</v>
      </c>
      <c r="E205" s="2">
        <v>1</v>
      </c>
      <c r="F205" s="26" t="s">
        <v>231</v>
      </c>
      <c r="G205" s="10" t="s">
        <v>456</v>
      </c>
      <c r="H205" s="10">
        <v>339650</v>
      </c>
      <c r="I205" s="52">
        <v>871.11785734329044</v>
      </c>
      <c r="J205" s="52">
        <f t="shared" si="3"/>
        <v>871.11785734329044</v>
      </c>
    </row>
    <row r="206" spans="1:10" ht="63.75">
      <c r="A206" s="23">
        <v>203</v>
      </c>
      <c r="B206" s="3" t="s">
        <v>232</v>
      </c>
      <c r="C206" s="2" t="s">
        <v>2</v>
      </c>
      <c r="D206" s="2" t="s">
        <v>336</v>
      </c>
      <c r="E206" s="2">
        <v>1</v>
      </c>
      <c r="F206" s="26" t="s">
        <v>232</v>
      </c>
      <c r="G206" s="10" t="s">
        <v>456</v>
      </c>
      <c r="H206" s="10">
        <v>339651</v>
      </c>
      <c r="I206" s="52">
        <v>1019.9648673794978</v>
      </c>
      <c r="J206" s="52">
        <f t="shared" si="3"/>
        <v>1019.9648673794978</v>
      </c>
    </row>
    <row r="207" spans="1:10" ht="63.75">
      <c r="A207" s="23">
        <v>204</v>
      </c>
      <c r="B207" s="3" t="s">
        <v>233</v>
      </c>
      <c r="C207" s="2" t="s">
        <v>2</v>
      </c>
      <c r="D207" s="2" t="s">
        <v>336</v>
      </c>
      <c r="E207" s="2">
        <v>1</v>
      </c>
      <c r="F207" s="26" t="s">
        <v>233</v>
      </c>
      <c r="G207" s="10" t="s">
        <v>456</v>
      </c>
      <c r="H207" s="10">
        <v>339652</v>
      </c>
      <c r="I207" s="52">
        <v>870.30957467752887</v>
      </c>
      <c r="J207" s="52">
        <f t="shared" si="3"/>
        <v>870.30957467752887</v>
      </c>
    </row>
    <row r="208" spans="1:10" ht="63.75">
      <c r="A208" s="23">
        <v>205</v>
      </c>
      <c r="B208" s="3" t="s">
        <v>234</v>
      </c>
      <c r="C208" s="2" t="s">
        <v>235</v>
      </c>
      <c r="D208" s="2" t="s">
        <v>336</v>
      </c>
      <c r="E208" s="2">
        <v>1</v>
      </c>
      <c r="F208" s="26" t="s">
        <v>234</v>
      </c>
      <c r="G208" s="10" t="s">
        <v>456</v>
      </c>
      <c r="H208" s="10">
        <v>339653</v>
      </c>
      <c r="I208" s="52">
        <v>614.34754006562571</v>
      </c>
      <c r="J208" s="52">
        <f t="shared" si="3"/>
        <v>614.34754006562571</v>
      </c>
    </row>
    <row r="209" spans="1:10" ht="51">
      <c r="A209" s="23">
        <v>206</v>
      </c>
      <c r="B209" s="3" t="s">
        <v>236</v>
      </c>
      <c r="C209" s="2" t="s">
        <v>237</v>
      </c>
      <c r="D209" s="2" t="s">
        <v>336</v>
      </c>
      <c r="E209" s="2">
        <v>1</v>
      </c>
      <c r="F209" s="26" t="s">
        <v>236</v>
      </c>
      <c r="G209" s="10" t="s">
        <v>456</v>
      </c>
      <c r="H209" s="10">
        <v>375353</v>
      </c>
      <c r="I209" s="52">
        <v>5376.55</v>
      </c>
      <c r="J209" s="52">
        <f t="shared" si="3"/>
        <v>5376.55</v>
      </c>
    </row>
    <row r="210" spans="1:10" ht="51">
      <c r="A210" s="23">
        <v>207</v>
      </c>
      <c r="B210" s="3" t="s">
        <v>238</v>
      </c>
      <c r="C210" s="2" t="s">
        <v>239</v>
      </c>
      <c r="D210" s="2" t="s">
        <v>336</v>
      </c>
      <c r="E210" s="2">
        <v>1</v>
      </c>
      <c r="F210" s="26" t="s">
        <v>238</v>
      </c>
      <c r="G210" s="10" t="s">
        <v>456</v>
      </c>
      <c r="H210" s="10">
        <v>347627</v>
      </c>
      <c r="I210" s="52">
        <v>4355.3100000000004</v>
      </c>
      <c r="J210" s="52">
        <f t="shared" si="3"/>
        <v>4355.3100000000004</v>
      </c>
    </row>
    <row r="211" spans="1:10" ht="51">
      <c r="A211" s="23">
        <v>208</v>
      </c>
      <c r="B211" s="3" t="s">
        <v>240</v>
      </c>
      <c r="C211" s="2" t="s">
        <v>241</v>
      </c>
      <c r="D211" s="2" t="s">
        <v>336</v>
      </c>
      <c r="E211" s="2">
        <v>1</v>
      </c>
      <c r="F211" s="26" t="s">
        <v>240</v>
      </c>
      <c r="G211" s="10" t="s">
        <v>456</v>
      </c>
      <c r="H211" s="10">
        <v>140620</v>
      </c>
      <c r="I211" s="52">
        <v>1334.0002543901337</v>
      </c>
      <c r="J211" s="52">
        <f t="shared" si="3"/>
        <v>1334.0002543901337</v>
      </c>
    </row>
    <row r="212" spans="1:10" ht="51">
      <c r="A212" s="23">
        <v>209</v>
      </c>
      <c r="B212" s="3" t="s">
        <v>242</v>
      </c>
      <c r="C212" s="2" t="s">
        <v>241</v>
      </c>
      <c r="D212" s="2" t="s">
        <v>336</v>
      </c>
      <c r="E212" s="2">
        <v>1</v>
      </c>
      <c r="F212" s="26" t="s">
        <v>242</v>
      </c>
      <c r="G212" s="10" t="s">
        <v>456</v>
      </c>
      <c r="H212" s="10">
        <v>140627</v>
      </c>
      <c r="I212" s="52">
        <v>1373.5006768386511</v>
      </c>
      <c r="J212" s="52">
        <f t="shared" si="3"/>
        <v>1373.5006768386511</v>
      </c>
    </row>
    <row r="213" spans="1:10" ht="51">
      <c r="A213" s="23">
        <v>210</v>
      </c>
      <c r="B213" s="3" t="s">
        <v>243</v>
      </c>
      <c r="C213" s="2" t="s">
        <v>241</v>
      </c>
      <c r="D213" s="2" t="s">
        <v>336</v>
      </c>
      <c r="E213" s="2">
        <v>1</v>
      </c>
      <c r="F213" s="26" t="s">
        <v>243</v>
      </c>
      <c r="G213" s="10" t="s">
        <v>456</v>
      </c>
      <c r="H213" s="10">
        <v>140629</v>
      </c>
      <c r="I213" s="52">
        <v>1352.3974707173568</v>
      </c>
      <c r="J213" s="52">
        <f t="shared" si="3"/>
        <v>1352.3974707173568</v>
      </c>
    </row>
    <row r="214" spans="1:10" ht="51">
      <c r="A214" s="23">
        <v>211</v>
      </c>
      <c r="B214" s="3" t="s">
        <v>244</v>
      </c>
      <c r="C214" s="2" t="s">
        <v>241</v>
      </c>
      <c r="D214" s="2" t="s">
        <v>336</v>
      </c>
      <c r="E214" s="2">
        <v>1</v>
      </c>
      <c r="F214" s="26" t="s">
        <v>244</v>
      </c>
      <c r="G214" s="10" t="s">
        <v>456</v>
      </c>
      <c r="H214" s="10">
        <v>140652</v>
      </c>
      <c r="I214" s="52">
        <v>1377.2082342837746</v>
      </c>
      <c r="J214" s="52">
        <f t="shared" si="3"/>
        <v>1377.2082342837746</v>
      </c>
    </row>
    <row r="215" spans="1:10" ht="51">
      <c r="A215" s="23">
        <v>212</v>
      </c>
      <c r="B215" s="3" t="s">
        <v>245</v>
      </c>
      <c r="C215" s="2" t="s">
        <v>241</v>
      </c>
      <c r="D215" s="2" t="s">
        <v>336</v>
      </c>
      <c r="E215" s="2">
        <v>1</v>
      </c>
      <c r="F215" s="26" t="s">
        <v>245</v>
      </c>
      <c r="G215" s="10" t="s">
        <v>456</v>
      </c>
      <c r="H215" s="10">
        <v>140654</v>
      </c>
      <c r="I215" s="52">
        <v>1390.0529001244627</v>
      </c>
      <c r="J215" s="52">
        <f t="shared" si="3"/>
        <v>1390.0529001244627</v>
      </c>
    </row>
    <row r="216" spans="1:10" ht="51">
      <c r="A216" s="23">
        <v>213</v>
      </c>
      <c r="B216" s="3" t="s">
        <v>246</v>
      </c>
      <c r="C216" s="2" t="s">
        <v>241</v>
      </c>
      <c r="D216" s="2" t="s">
        <v>336</v>
      </c>
      <c r="E216" s="2">
        <v>1</v>
      </c>
      <c r="F216" s="26" t="s">
        <v>246</v>
      </c>
      <c r="G216" s="10" t="s">
        <v>456</v>
      </c>
      <c r="H216" s="10">
        <v>140656</v>
      </c>
      <c r="I216" s="52">
        <v>1385.9060586218602</v>
      </c>
      <c r="J216" s="52">
        <f t="shared" si="3"/>
        <v>1385.9060586218602</v>
      </c>
    </row>
    <row r="217" spans="1:10" ht="51">
      <c r="A217" s="23">
        <v>214</v>
      </c>
      <c r="B217" s="3" t="s">
        <v>247</v>
      </c>
      <c r="C217" s="2" t="s">
        <v>248</v>
      </c>
      <c r="D217" s="2" t="s">
        <v>336</v>
      </c>
      <c r="E217" s="2">
        <v>1</v>
      </c>
      <c r="F217" s="26" t="s">
        <v>247</v>
      </c>
      <c r="G217" s="10" t="s">
        <v>456</v>
      </c>
      <c r="H217" s="10">
        <v>140640</v>
      </c>
      <c r="I217" s="52">
        <v>802.25568849287174</v>
      </c>
      <c r="J217" s="52">
        <f t="shared" si="3"/>
        <v>802.25568849287174</v>
      </c>
    </row>
    <row r="218" spans="1:10" ht="51">
      <c r="A218" s="23">
        <v>215</v>
      </c>
      <c r="B218" s="3" t="s">
        <v>249</v>
      </c>
      <c r="C218" s="2" t="s">
        <v>248</v>
      </c>
      <c r="D218" s="2" t="s">
        <v>336</v>
      </c>
      <c r="E218" s="2">
        <v>1</v>
      </c>
      <c r="F218" s="26" t="s">
        <v>249</v>
      </c>
      <c r="G218" s="10" t="s">
        <v>456</v>
      </c>
      <c r="H218" s="10">
        <v>140642</v>
      </c>
      <c r="I218" s="52">
        <v>809.89923109300753</v>
      </c>
      <c r="J218" s="52">
        <f t="shared" si="3"/>
        <v>809.89923109300753</v>
      </c>
    </row>
    <row r="219" spans="1:10" ht="51">
      <c r="A219" s="23">
        <v>216</v>
      </c>
      <c r="B219" s="3" t="s">
        <v>250</v>
      </c>
      <c r="C219" s="2" t="s">
        <v>248</v>
      </c>
      <c r="D219" s="2" t="s">
        <v>336</v>
      </c>
      <c r="E219" s="2">
        <v>1</v>
      </c>
      <c r="F219" s="26" t="s">
        <v>250</v>
      </c>
      <c r="G219" s="10" t="s">
        <v>456</v>
      </c>
      <c r="H219" s="10">
        <v>140644</v>
      </c>
      <c r="I219" s="52">
        <v>810.79537057026482</v>
      </c>
      <c r="J219" s="52">
        <f t="shared" si="3"/>
        <v>810.79537057026482</v>
      </c>
    </row>
    <row r="220" spans="1:10" ht="51">
      <c r="A220" s="23">
        <v>217</v>
      </c>
      <c r="B220" s="3" t="s">
        <v>251</v>
      </c>
      <c r="C220" s="2" t="s">
        <v>252</v>
      </c>
      <c r="D220" s="2" t="s">
        <v>336</v>
      </c>
      <c r="E220" s="2">
        <v>1</v>
      </c>
      <c r="F220" s="26" t="s">
        <v>251</v>
      </c>
      <c r="G220" s="10" t="s">
        <v>456</v>
      </c>
      <c r="H220" s="10">
        <v>179693</v>
      </c>
      <c r="I220" s="52">
        <v>3502.7983602511886</v>
      </c>
      <c r="J220" s="52">
        <f t="shared" si="3"/>
        <v>3502.7983602511886</v>
      </c>
    </row>
    <row r="221" spans="1:10" ht="63.75">
      <c r="A221" s="23">
        <v>218</v>
      </c>
      <c r="B221" s="3" t="s">
        <v>253</v>
      </c>
      <c r="C221" s="2" t="s">
        <v>252</v>
      </c>
      <c r="D221" s="2" t="s">
        <v>336</v>
      </c>
      <c r="E221" s="2">
        <v>1</v>
      </c>
      <c r="F221" s="26" t="s">
        <v>253</v>
      </c>
      <c r="G221" s="10" t="s">
        <v>456</v>
      </c>
      <c r="H221" s="10">
        <v>179707</v>
      </c>
      <c r="I221" s="52">
        <v>4021.4346898732747</v>
      </c>
      <c r="J221" s="52">
        <f t="shared" si="3"/>
        <v>4021.4346898732747</v>
      </c>
    </row>
    <row r="222" spans="1:10" ht="51">
      <c r="A222" s="23">
        <v>219</v>
      </c>
      <c r="B222" s="3" t="s">
        <v>254</v>
      </c>
      <c r="C222" s="2" t="s">
        <v>255</v>
      </c>
      <c r="D222" s="2" t="s">
        <v>336</v>
      </c>
      <c r="E222" s="2">
        <v>1</v>
      </c>
      <c r="F222" s="26" t="s">
        <v>254</v>
      </c>
      <c r="G222" s="10" t="s">
        <v>456</v>
      </c>
      <c r="H222" s="10">
        <v>144444</v>
      </c>
      <c r="I222" s="52">
        <v>990.44</v>
      </c>
      <c r="J222" s="52">
        <f t="shared" si="3"/>
        <v>990.44</v>
      </c>
    </row>
    <row r="223" spans="1:10" ht="63.75">
      <c r="A223" s="23">
        <v>220</v>
      </c>
      <c r="B223" s="3" t="s">
        <v>256</v>
      </c>
      <c r="C223" s="2" t="s">
        <v>2</v>
      </c>
      <c r="D223" s="2" t="s">
        <v>336</v>
      </c>
      <c r="E223" s="2">
        <v>1</v>
      </c>
      <c r="F223" s="26" t="s">
        <v>256</v>
      </c>
      <c r="G223" s="10" t="s">
        <v>456</v>
      </c>
      <c r="H223" s="10">
        <v>174950</v>
      </c>
      <c r="I223" s="52">
        <v>1876.0767813193033</v>
      </c>
      <c r="J223" s="52">
        <f t="shared" si="3"/>
        <v>1876.0767813193033</v>
      </c>
    </row>
    <row r="224" spans="1:10" ht="63.75">
      <c r="A224" s="23">
        <v>221</v>
      </c>
      <c r="B224" s="3" t="s">
        <v>257</v>
      </c>
      <c r="C224" s="2" t="s">
        <v>2</v>
      </c>
      <c r="D224" s="2" t="s">
        <v>336</v>
      </c>
      <c r="E224" s="2">
        <v>1</v>
      </c>
      <c r="F224" s="26" t="s">
        <v>257</v>
      </c>
      <c r="G224" s="10" t="s">
        <v>456</v>
      </c>
      <c r="H224" s="10">
        <v>174985</v>
      </c>
      <c r="I224" s="52">
        <v>3101.6090162367054</v>
      </c>
      <c r="J224" s="52">
        <f t="shared" si="3"/>
        <v>3101.6090162367054</v>
      </c>
    </row>
    <row r="225" spans="1:10" ht="51">
      <c r="A225" s="23">
        <v>222</v>
      </c>
      <c r="B225" s="3" t="s">
        <v>258</v>
      </c>
      <c r="C225" s="2" t="s">
        <v>2</v>
      </c>
      <c r="D225" s="2" t="s">
        <v>336</v>
      </c>
      <c r="E225" s="2">
        <v>1</v>
      </c>
      <c r="F225" s="26" t="s">
        <v>258</v>
      </c>
      <c r="G225" s="10" t="s">
        <v>456</v>
      </c>
      <c r="H225" s="10">
        <v>174942</v>
      </c>
      <c r="I225" s="52">
        <v>3815.2698960171992</v>
      </c>
      <c r="J225" s="52">
        <f t="shared" si="3"/>
        <v>3815.2698960171992</v>
      </c>
    </row>
    <row r="226" spans="1:10" ht="51">
      <c r="A226" s="23">
        <v>223</v>
      </c>
      <c r="B226" s="3" t="s">
        <v>259</v>
      </c>
      <c r="C226" s="2" t="s">
        <v>2</v>
      </c>
      <c r="D226" s="2" t="s">
        <v>336</v>
      </c>
      <c r="E226" s="2">
        <v>1</v>
      </c>
      <c r="F226" s="26" t="s">
        <v>259</v>
      </c>
      <c r="G226" s="10" t="s">
        <v>456</v>
      </c>
      <c r="H226" s="10">
        <v>174934</v>
      </c>
      <c r="I226" s="52">
        <v>2530.9438828467983</v>
      </c>
      <c r="J226" s="52">
        <f t="shared" si="3"/>
        <v>2530.9438828467983</v>
      </c>
    </row>
    <row r="227" spans="1:10" ht="63.75">
      <c r="A227" s="23">
        <v>224</v>
      </c>
      <c r="B227" s="3" t="s">
        <v>260</v>
      </c>
      <c r="C227" s="2" t="s">
        <v>115</v>
      </c>
      <c r="D227" s="2" t="s">
        <v>336</v>
      </c>
      <c r="E227" s="2">
        <v>1</v>
      </c>
      <c r="F227" s="26" t="s">
        <v>260</v>
      </c>
      <c r="G227" s="10" t="s">
        <v>456</v>
      </c>
      <c r="H227" s="10">
        <v>156367</v>
      </c>
      <c r="I227" s="52">
        <v>861.08460947046854</v>
      </c>
      <c r="J227" s="52">
        <f t="shared" si="3"/>
        <v>861.08460947046854</v>
      </c>
    </row>
    <row r="228" spans="1:10" ht="63.75">
      <c r="A228" s="23">
        <v>225</v>
      </c>
      <c r="B228" s="3" t="s">
        <v>261</v>
      </c>
      <c r="C228" s="2" t="s">
        <v>119</v>
      </c>
      <c r="D228" s="2" t="s">
        <v>336</v>
      </c>
      <c r="E228" s="2">
        <v>1</v>
      </c>
      <c r="F228" s="26" t="s">
        <v>261</v>
      </c>
      <c r="G228" s="10" t="s">
        <v>456</v>
      </c>
      <c r="H228" s="10">
        <v>156499</v>
      </c>
      <c r="I228" s="52">
        <v>724.48483895677759</v>
      </c>
      <c r="J228" s="52">
        <f t="shared" si="3"/>
        <v>724.48483895677759</v>
      </c>
    </row>
    <row r="229" spans="1:10" ht="76.5">
      <c r="A229" s="23">
        <v>226</v>
      </c>
      <c r="B229" s="3" t="s">
        <v>262</v>
      </c>
      <c r="C229" s="2" t="s">
        <v>263</v>
      </c>
      <c r="D229" s="2" t="s">
        <v>336</v>
      </c>
      <c r="E229" s="2">
        <v>1</v>
      </c>
      <c r="F229" s="26" t="s">
        <v>262</v>
      </c>
      <c r="G229" s="10" t="s">
        <v>456</v>
      </c>
      <c r="H229" s="10">
        <v>178883</v>
      </c>
      <c r="I229" s="52">
        <v>542.16438374066536</v>
      </c>
      <c r="J229" s="52">
        <f t="shared" si="3"/>
        <v>542.16438374066536</v>
      </c>
    </row>
    <row r="230" spans="1:10" ht="63.75">
      <c r="A230" s="23">
        <v>227</v>
      </c>
      <c r="B230" s="3" t="s">
        <v>264</v>
      </c>
      <c r="C230" s="2" t="s">
        <v>263</v>
      </c>
      <c r="D230" s="2" t="s">
        <v>336</v>
      </c>
      <c r="E230" s="2">
        <v>1</v>
      </c>
      <c r="F230" s="26" t="s">
        <v>264</v>
      </c>
      <c r="G230" s="10" t="s">
        <v>456</v>
      </c>
      <c r="H230" s="10">
        <v>156505</v>
      </c>
      <c r="I230" s="52">
        <v>530.26857146413215</v>
      </c>
      <c r="J230" s="52">
        <f t="shared" si="3"/>
        <v>530.26857146413215</v>
      </c>
    </row>
    <row r="231" spans="1:10" ht="51">
      <c r="A231" s="23">
        <v>228</v>
      </c>
      <c r="B231" s="3" t="s">
        <v>265</v>
      </c>
      <c r="C231" s="2" t="s">
        <v>266</v>
      </c>
      <c r="D231" s="2" t="s">
        <v>336</v>
      </c>
      <c r="E231" s="2">
        <v>1</v>
      </c>
      <c r="F231" s="26" t="s">
        <v>265</v>
      </c>
      <c r="G231" s="10" t="s">
        <v>456</v>
      </c>
      <c r="H231" s="10">
        <v>159910</v>
      </c>
      <c r="I231" s="52">
        <v>390.76952617107941</v>
      </c>
      <c r="J231" s="52">
        <f t="shared" si="3"/>
        <v>390.76952617107941</v>
      </c>
    </row>
    <row r="232" spans="1:10">
      <c r="A232" s="24">
        <v>229</v>
      </c>
      <c r="B232" s="27" t="s">
        <v>267</v>
      </c>
      <c r="C232" s="28" t="s">
        <v>115</v>
      </c>
      <c r="D232" s="28" t="s">
        <v>336</v>
      </c>
      <c r="E232" s="28">
        <v>1</v>
      </c>
      <c r="F232" s="29"/>
      <c r="G232" s="30"/>
      <c r="H232" s="30"/>
      <c r="I232" s="30"/>
      <c r="J232" s="30">
        <f t="shared" si="3"/>
        <v>0</v>
      </c>
    </row>
    <row r="233" spans="1:10">
      <c r="A233" s="24">
        <v>230</v>
      </c>
      <c r="B233" s="27" t="s">
        <v>268</v>
      </c>
      <c r="C233" s="28" t="s">
        <v>115</v>
      </c>
      <c r="D233" s="28" t="s">
        <v>336</v>
      </c>
      <c r="E233" s="28">
        <v>1</v>
      </c>
      <c r="F233" s="29"/>
      <c r="G233" s="30"/>
      <c r="H233" s="30"/>
      <c r="I233" s="30"/>
      <c r="J233" s="30">
        <f t="shared" si="3"/>
        <v>0</v>
      </c>
    </row>
    <row r="234" spans="1:10" ht="76.5">
      <c r="A234" s="23">
        <v>231</v>
      </c>
      <c r="B234" s="3" t="s">
        <v>269</v>
      </c>
      <c r="C234" s="2" t="s">
        <v>270</v>
      </c>
      <c r="D234" s="2" t="s">
        <v>336</v>
      </c>
      <c r="E234" s="2">
        <v>1</v>
      </c>
      <c r="F234" s="26" t="s">
        <v>269</v>
      </c>
      <c r="G234" s="10" t="s">
        <v>456</v>
      </c>
      <c r="H234" s="10">
        <v>140675</v>
      </c>
      <c r="I234" s="52">
        <v>709.19775375650602</v>
      </c>
      <c r="J234" s="52">
        <f t="shared" si="3"/>
        <v>709.19775375650602</v>
      </c>
    </row>
    <row r="235" spans="1:10" ht="76.5">
      <c r="A235" s="23">
        <v>232</v>
      </c>
      <c r="B235" s="3" t="s">
        <v>271</v>
      </c>
      <c r="C235" s="2" t="s">
        <v>270</v>
      </c>
      <c r="D235" s="2" t="s">
        <v>336</v>
      </c>
      <c r="E235" s="2">
        <v>1</v>
      </c>
      <c r="F235" s="26" t="s">
        <v>271</v>
      </c>
      <c r="G235" s="10" t="s">
        <v>456</v>
      </c>
      <c r="H235" s="10">
        <v>150628</v>
      </c>
      <c r="I235" s="52">
        <v>739.78949551934829</v>
      </c>
      <c r="J235" s="52">
        <f t="shared" si="3"/>
        <v>739.78949551934829</v>
      </c>
    </row>
    <row r="236" spans="1:10" ht="76.5">
      <c r="A236" s="23">
        <v>233</v>
      </c>
      <c r="B236" s="3" t="s">
        <v>272</v>
      </c>
      <c r="C236" s="2" t="s">
        <v>270</v>
      </c>
      <c r="D236" s="2" t="s">
        <v>336</v>
      </c>
      <c r="E236" s="2">
        <v>1</v>
      </c>
      <c r="F236" s="26" t="s">
        <v>272</v>
      </c>
      <c r="G236" s="10" t="s">
        <v>456</v>
      </c>
      <c r="H236" s="10">
        <v>142475</v>
      </c>
      <c r="I236" s="52">
        <v>747.74932264086897</v>
      </c>
      <c r="J236" s="52">
        <f t="shared" si="3"/>
        <v>747.74932264086897</v>
      </c>
    </row>
    <row r="237" spans="1:10" ht="63.75">
      <c r="A237" s="23">
        <v>234</v>
      </c>
      <c r="B237" s="3" t="s">
        <v>273</v>
      </c>
      <c r="C237" s="2" t="s">
        <v>270</v>
      </c>
      <c r="D237" s="2" t="s">
        <v>336</v>
      </c>
      <c r="E237" s="2">
        <v>1</v>
      </c>
      <c r="F237" s="26" t="s">
        <v>273</v>
      </c>
      <c r="G237" s="10" t="s">
        <v>456</v>
      </c>
      <c r="H237" s="10">
        <v>150687</v>
      </c>
      <c r="I237" s="52">
        <v>1130.0143094591538</v>
      </c>
      <c r="J237" s="52">
        <f t="shared" si="3"/>
        <v>1130.0143094591538</v>
      </c>
    </row>
    <row r="238" spans="1:10" ht="76.5">
      <c r="A238" s="23">
        <v>235</v>
      </c>
      <c r="B238" s="3" t="s">
        <v>274</v>
      </c>
      <c r="C238" s="2" t="s">
        <v>144</v>
      </c>
      <c r="D238" s="2" t="s">
        <v>336</v>
      </c>
      <c r="E238" s="2">
        <v>1</v>
      </c>
      <c r="F238" s="26" t="s">
        <v>274</v>
      </c>
      <c r="G238" s="10" t="s">
        <v>456</v>
      </c>
      <c r="H238" s="10">
        <v>167008</v>
      </c>
      <c r="I238" s="52">
        <v>467.83752121520706</v>
      </c>
      <c r="J238" s="52">
        <f t="shared" si="3"/>
        <v>467.83752121520706</v>
      </c>
    </row>
    <row r="239" spans="1:10" ht="63.75">
      <c r="A239" s="23">
        <v>236</v>
      </c>
      <c r="B239" s="3" t="s">
        <v>275</v>
      </c>
      <c r="C239" s="2" t="s">
        <v>148</v>
      </c>
      <c r="D239" s="2" t="s">
        <v>336</v>
      </c>
      <c r="E239" s="2">
        <v>1</v>
      </c>
      <c r="F239" s="26" t="s">
        <v>275</v>
      </c>
      <c r="G239" s="10" t="s">
        <v>456</v>
      </c>
      <c r="H239" s="10">
        <v>153066</v>
      </c>
      <c r="I239" s="52">
        <v>940.75316613487223</v>
      </c>
      <c r="J239" s="52">
        <f t="shared" si="3"/>
        <v>940.75316613487223</v>
      </c>
    </row>
    <row r="240" spans="1:10" ht="63.75">
      <c r="A240" s="23">
        <v>237</v>
      </c>
      <c r="B240" s="3" t="s">
        <v>276</v>
      </c>
      <c r="C240" s="2" t="s">
        <v>277</v>
      </c>
      <c r="D240" s="2" t="s">
        <v>336</v>
      </c>
      <c r="E240" s="2">
        <v>1</v>
      </c>
      <c r="F240" s="26" t="s">
        <v>276</v>
      </c>
      <c r="G240" s="10" t="s">
        <v>456</v>
      </c>
      <c r="H240" s="10">
        <v>150288</v>
      </c>
      <c r="I240" s="52">
        <v>665.98977386286481</v>
      </c>
      <c r="J240" s="52">
        <f t="shared" si="3"/>
        <v>665.98977386286481</v>
      </c>
    </row>
    <row r="241" spans="1:13" ht="63.75">
      <c r="A241" s="23">
        <v>238</v>
      </c>
      <c r="B241" s="3" t="s">
        <v>278</v>
      </c>
      <c r="C241" s="2" t="s">
        <v>279</v>
      </c>
      <c r="D241" s="2" t="s">
        <v>336</v>
      </c>
      <c r="E241" s="2">
        <v>1</v>
      </c>
      <c r="F241" s="26" t="s">
        <v>278</v>
      </c>
      <c r="G241" s="10" t="s">
        <v>456</v>
      </c>
      <c r="H241" s="10">
        <v>150350</v>
      </c>
      <c r="I241" s="52">
        <v>459.31541050011316</v>
      </c>
      <c r="J241" s="52">
        <f t="shared" si="3"/>
        <v>459.31541050011316</v>
      </c>
    </row>
    <row r="242" spans="1:13" ht="38.25">
      <c r="A242" s="23">
        <v>239</v>
      </c>
      <c r="B242" s="3" t="s">
        <v>280</v>
      </c>
      <c r="C242" s="2" t="s">
        <v>164</v>
      </c>
      <c r="D242" s="2" t="s">
        <v>336</v>
      </c>
      <c r="E242" s="2">
        <v>1</v>
      </c>
      <c r="F242" s="26" t="s">
        <v>280</v>
      </c>
      <c r="G242" s="10" t="s">
        <v>456</v>
      </c>
      <c r="H242" s="10">
        <v>176740</v>
      </c>
      <c r="I242" s="52">
        <v>896.4381904163838</v>
      </c>
      <c r="J242" s="52">
        <f t="shared" si="3"/>
        <v>896.4381904163838</v>
      </c>
    </row>
    <row r="243" spans="1:13" ht="38.25">
      <c r="A243" s="23">
        <v>240</v>
      </c>
      <c r="B243" s="3" t="s">
        <v>281</v>
      </c>
      <c r="C243" s="2" t="s">
        <v>282</v>
      </c>
      <c r="D243" s="2" t="s">
        <v>336</v>
      </c>
      <c r="E243" s="2">
        <v>1</v>
      </c>
      <c r="F243" s="26" t="s">
        <v>281</v>
      </c>
      <c r="G243" s="10" t="s">
        <v>456</v>
      </c>
      <c r="H243" s="10">
        <v>154453</v>
      </c>
      <c r="I243" s="52">
        <v>809.29594765406955</v>
      </c>
      <c r="J243" s="52">
        <f t="shared" si="3"/>
        <v>809.29594765406955</v>
      </c>
      <c r="M243" s="25"/>
    </row>
    <row r="244" spans="1:13" ht="51">
      <c r="A244" s="23">
        <v>241</v>
      </c>
      <c r="B244" s="3" t="s">
        <v>283</v>
      </c>
      <c r="C244" s="2" t="s">
        <v>282</v>
      </c>
      <c r="D244" s="2" t="s">
        <v>336</v>
      </c>
      <c r="E244" s="2">
        <v>1</v>
      </c>
      <c r="F244" s="26" t="s">
        <v>283</v>
      </c>
      <c r="G244" s="10" t="s">
        <v>456</v>
      </c>
      <c r="H244" s="10">
        <v>154461</v>
      </c>
      <c r="I244" s="52">
        <v>805.78167519423698</v>
      </c>
      <c r="J244" s="52">
        <f t="shared" si="3"/>
        <v>805.78167519423698</v>
      </c>
      <c r="M244" s="25"/>
    </row>
    <row r="245" spans="1:13" ht="51">
      <c r="A245" s="23">
        <v>242</v>
      </c>
      <c r="B245" s="3" t="s">
        <v>284</v>
      </c>
      <c r="C245" s="2" t="s">
        <v>282</v>
      </c>
      <c r="D245" s="2" t="s">
        <v>336</v>
      </c>
      <c r="E245" s="2">
        <v>1</v>
      </c>
      <c r="F245" s="26" t="s">
        <v>284</v>
      </c>
      <c r="G245" s="10" t="s">
        <v>456</v>
      </c>
      <c r="H245" s="10">
        <v>154526</v>
      </c>
      <c r="I245" s="52">
        <v>785.00939639624357</v>
      </c>
      <c r="J245" s="52">
        <f t="shared" si="3"/>
        <v>785.00939639624357</v>
      </c>
      <c r="M245" s="25"/>
    </row>
    <row r="246" spans="1:13" ht="51">
      <c r="A246" s="23">
        <v>243</v>
      </c>
      <c r="B246" s="3" t="s">
        <v>285</v>
      </c>
      <c r="C246" s="2" t="s">
        <v>282</v>
      </c>
      <c r="D246" s="2" t="s">
        <v>336</v>
      </c>
      <c r="E246" s="2">
        <v>1</v>
      </c>
      <c r="F246" s="26" t="s">
        <v>285</v>
      </c>
      <c r="G246" s="10" t="s">
        <v>456</v>
      </c>
      <c r="H246" s="10">
        <v>154534</v>
      </c>
      <c r="I246" s="52">
        <v>787.28488781398516</v>
      </c>
      <c r="J246" s="52">
        <f t="shared" si="3"/>
        <v>787.28488781398516</v>
      </c>
      <c r="M246" s="25"/>
    </row>
    <row r="247" spans="1:13" ht="63.75">
      <c r="A247" s="23">
        <v>244</v>
      </c>
      <c r="B247" s="3" t="s">
        <v>286</v>
      </c>
      <c r="C247" s="2" t="s">
        <v>282</v>
      </c>
      <c r="D247" s="2" t="s">
        <v>336</v>
      </c>
      <c r="E247" s="2">
        <v>1</v>
      </c>
      <c r="F247" s="26" t="s">
        <v>286</v>
      </c>
      <c r="G247" s="10" t="s">
        <v>456</v>
      </c>
      <c r="H247" s="10">
        <v>154739</v>
      </c>
      <c r="I247" s="52">
        <v>1596.3436220770161</v>
      </c>
      <c r="J247" s="52">
        <f t="shared" si="3"/>
        <v>1596.3436220770161</v>
      </c>
      <c r="M247" s="25"/>
    </row>
    <row r="248" spans="1:13" ht="63.75">
      <c r="A248" s="23">
        <v>245</v>
      </c>
      <c r="B248" s="3" t="s">
        <v>287</v>
      </c>
      <c r="C248" s="2" t="s">
        <v>282</v>
      </c>
      <c r="D248" s="2" t="s">
        <v>336</v>
      </c>
      <c r="E248" s="2">
        <v>1</v>
      </c>
      <c r="F248" s="26" t="s">
        <v>287</v>
      </c>
      <c r="G248" s="10" t="s">
        <v>456</v>
      </c>
      <c r="H248" s="10">
        <v>154852</v>
      </c>
      <c r="I248" s="52">
        <v>1648.0414985215357</v>
      </c>
      <c r="J248" s="52">
        <f t="shared" si="3"/>
        <v>1648.0414985215357</v>
      </c>
      <c r="M248" s="25"/>
    </row>
    <row r="249" spans="1:13" ht="63.75">
      <c r="A249" s="23">
        <v>246</v>
      </c>
      <c r="B249" s="3" t="s">
        <v>288</v>
      </c>
      <c r="C249" s="2" t="s">
        <v>282</v>
      </c>
      <c r="D249" s="2" t="s">
        <v>336</v>
      </c>
      <c r="E249" s="2">
        <v>1</v>
      </c>
      <c r="F249" s="26" t="s">
        <v>288</v>
      </c>
      <c r="G249" s="10" t="s">
        <v>456</v>
      </c>
      <c r="H249" s="10">
        <v>154917</v>
      </c>
      <c r="I249" s="52">
        <v>1636.438542283322</v>
      </c>
      <c r="J249" s="52">
        <f t="shared" si="3"/>
        <v>1636.438542283322</v>
      </c>
      <c r="M249" s="25"/>
    </row>
    <row r="250" spans="1:13" ht="63.75">
      <c r="A250" s="23">
        <v>247</v>
      </c>
      <c r="B250" s="3" t="s">
        <v>289</v>
      </c>
      <c r="C250" s="2" t="s">
        <v>282</v>
      </c>
      <c r="D250" s="2" t="s">
        <v>336</v>
      </c>
      <c r="E250" s="2">
        <v>1</v>
      </c>
      <c r="F250" s="26" t="s">
        <v>289</v>
      </c>
      <c r="G250" s="10" t="s">
        <v>456</v>
      </c>
      <c r="H250" s="10">
        <v>154941</v>
      </c>
      <c r="I250" s="52">
        <v>1639.8122438447615</v>
      </c>
      <c r="J250" s="52">
        <f t="shared" si="3"/>
        <v>1639.8122438447615</v>
      </c>
      <c r="M250" s="25"/>
    </row>
    <row r="251" spans="1:13" ht="51">
      <c r="A251" s="23">
        <v>248</v>
      </c>
      <c r="B251" s="3" t="s">
        <v>290</v>
      </c>
      <c r="C251" s="2" t="s">
        <v>282</v>
      </c>
      <c r="D251" s="2" t="s">
        <v>336</v>
      </c>
      <c r="E251" s="2">
        <v>1</v>
      </c>
      <c r="F251" s="26" t="s">
        <v>290</v>
      </c>
      <c r="G251" s="10" t="s">
        <v>456</v>
      </c>
      <c r="H251" s="10">
        <v>177372</v>
      </c>
      <c r="I251" s="52">
        <v>725.36633563211888</v>
      </c>
      <c r="J251" s="52">
        <f t="shared" si="3"/>
        <v>725.36633563211888</v>
      </c>
      <c r="M251" s="25"/>
    </row>
    <row r="252" spans="1:13" ht="51">
      <c r="A252" s="23">
        <v>249</v>
      </c>
      <c r="B252" s="3" t="s">
        <v>291</v>
      </c>
      <c r="C252" s="2" t="s">
        <v>282</v>
      </c>
      <c r="D252" s="2" t="s">
        <v>336</v>
      </c>
      <c r="E252" s="2">
        <v>1</v>
      </c>
      <c r="F252" s="26" t="s">
        <v>291</v>
      </c>
      <c r="G252" s="10" t="s">
        <v>456</v>
      </c>
      <c r="H252" s="10">
        <v>177380</v>
      </c>
      <c r="I252" s="52">
        <v>739.83928104586266</v>
      </c>
      <c r="J252" s="52">
        <f t="shared" si="3"/>
        <v>739.83928104586266</v>
      </c>
      <c r="M252" s="25"/>
    </row>
    <row r="253" spans="1:13" ht="51">
      <c r="A253" s="23">
        <v>250</v>
      </c>
      <c r="B253" s="3" t="s">
        <v>292</v>
      </c>
      <c r="C253" s="2" t="s">
        <v>282</v>
      </c>
      <c r="D253" s="2" t="s">
        <v>336</v>
      </c>
      <c r="E253" s="2">
        <v>1</v>
      </c>
      <c r="F253" s="26" t="s">
        <v>292</v>
      </c>
      <c r="G253" s="10" t="s">
        <v>456</v>
      </c>
      <c r="H253" s="10">
        <v>177399</v>
      </c>
      <c r="I253" s="52">
        <v>712.10581421701761</v>
      </c>
      <c r="J253" s="52">
        <f t="shared" si="3"/>
        <v>712.10581421701761</v>
      </c>
      <c r="M253" s="25"/>
    </row>
    <row r="254" spans="1:13" ht="51">
      <c r="A254" s="23">
        <v>251</v>
      </c>
      <c r="B254" s="3" t="s">
        <v>293</v>
      </c>
      <c r="C254" s="2" t="s">
        <v>282</v>
      </c>
      <c r="D254" s="2" t="s">
        <v>336</v>
      </c>
      <c r="E254" s="2">
        <v>1</v>
      </c>
      <c r="F254" s="26" t="s">
        <v>293</v>
      </c>
      <c r="G254" s="10" t="s">
        <v>456</v>
      </c>
      <c r="H254" s="10">
        <v>177402</v>
      </c>
      <c r="I254" s="52">
        <v>720.30871185034323</v>
      </c>
      <c r="J254" s="52">
        <f t="shared" si="3"/>
        <v>720.30871185034323</v>
      </c>
      <c r="M254" s="25"/>
    </row>
    <row r="255" spans="1:13" ht="51">
      <c r="A255" s="23">
        <v>252</v>
      </c>
      <c r="B255" s="3" t="s">
        <v>294</v>
      </c>
      <c r="C255" s="2" t="s">
        <v>282</v>
      </c>
      <c r="D255" s="2" t="s">
        <v>336</v>
      </c>
      <c r="E255" s="2">
        <v>1</v>
      </c>
      <c r="F255" s="26" t="s">
        <v>294</v>
      </c>
      <c r="G255" s="10" t="s">
        <v>456</v>
      </c>
      <c r="H255" s="10">
        <v>177410</v>
      </c>
      <c r="I255" s="52">
        <v>863.0789590914236</v>
      </c>
      <c r="J255" s="52">
        <f t="shared" si="3"/>
        <v>863.0789590914236</v>
      </c>
      <c r="M255" s="25"/>
    </row>
    <row r="256" spans="1:13" ht="51">
      <c r="A256" s="23">
        <v>253</v>
      </c>
      <c r="B256" s="3" t="s">
        <v>295</v>
      </c>
      <c r="C256" s="2" t="s">
        <v>282</v>
      </c>
      <c r="D256" s="2" t="s">
        <v>336</v>
      </c>
      <c r="E256" s="2">
        <v>1</v>
      </c>
      <c r="F256" s="26" t="s">
        <v>295</v>
      </c>
      <c r="G256" s="10" t="s">
        <v>456</v>
      </c>
      <c r="H256" s="10">
        <v>177429</v>
      </c>
      <c r="I256" s="52">
        <v>851.25636082447011</v>
      </c>
      <c r="J256" s="52">
        <f t="shared" si="3"/>
        <v>851.25636082447011</v>
      </c>
      <c r="M256" s="25"/>
    </row>
    <row r="257" spans="1:13" ht="51">
      <c r="A257" s="23">
        <v>254</v>
      </c>
      <c r="B257" s="3" t="s">
        <v>296</v>
      </c>
      <c r="C257" s="2" t="s">
        <v>282</v>
      </c>
      <c r="D257" s="2" t="s">
        <v>336</v>
      </c>
      <c r="E257" s="2">
        <v>1</v>
      </c>
      <c r="F257" s="26" t="s">
        <v>296</v>
      </c>
      <c r="G257" s="10" t="s">
        <v>456</v>
      </c>
      <c r="H257" s="10">
        <v>177437</v>
      </c>
      <c r="I257" s="52">
        <v>840.11026000603454</v>
      </c>
      <c r="J257" s="52">
        <f t="shared" si="3"/>
        <v>840.11026000603454</v>
      </c>
      <c r="M257" s="25"/>
    </row>
    <row r="258" spans="1:13" ht="51">
      <c r="A258" s="23">
        <v>255</v>
      </c>
      <c r="B258" s="3" t="s">
        <v>297</v>
      </c>
      <c r="C258" s="2" t="s">
        <v>282</v>
      </c>
      <c r="D258" s="2" t="s">
        <v>336</v>
      </c>
      <c r="E258" s="2">
        <v>1</v>
      </c>
      <c r="F258" s="26" t="s">
        <v>297</v>
      </c>
      <c r="G258" s="10" t="s">
        <v>456</v>
      </c>
      <c r="H258" s="10">
        <v>177445</v>
      </c>
      <c r="I258" s="52">
        <v>852.62985564418796</v>
      </c>
      <c r="J258" s="52">
        <f t="shared" si="3"/>
        <v>852.62985564418796</v>
      </c>
      <c r="M258" s="25"/>
    </row>
    <row r="259" spans="1:13" ht="63.75">
      <c r="A259" s="23">
        <v>256</v>
      </c>
      <c r="B259" s="3" t="s">
        <v>298</v>
      </c>
      <c r="C259" s="2" t="s">
        <v>282</v>
      </c>
      <c r="D259" s="2" t="s">
        <v>336</v>
      </c>
      <c r="E259" s="2">
        <v>1</v>
      </c>
      <c r="F259" s="26" t="s">
        <v>298</v>
      </c>
      <c r="G259" s="10" t="s">
        <v>456</v>
      </c>
      <c r="H259" s="10">
        <v>155361</v>
      </c>
      <c r="I259" s="52">
        <v>915.42111882024585</v>
      </c>
      <c r="J259" s="52">
        <f t="shared" si="3"/>
        <v>915.42111882024585</v>
      </c>
      <c r="M259" s="25"/>
    </row>
    <row r="260" spans="1:13" ht="63.75">
      <c r="A260" s="23">
        <v>257</v>
      </c>
      <c r="B260" s="3" t="s">
        <v>299</v>
      </c>
      <c r="C260" s="2" t="s">
        <v>282</v>
      </c>
      <c r="D260" s="2" t="s">
        <v>336</v>
      </c>
      <c r="E260" s="2">
        <v>1</v>
      </c>
      <c r="F260" s="26" t="s">
        <v>299</v>
      </c>
      <c r="G260" s="10" t="s">
        <v>456</v>
      </c>
      <c r="H260" s="10">
        <v>155380</v>
      </c>
      <c r="I260" s="52">
        <v>914.92326355510295</v>
      </c>
      <c r="J260" s="52">
        <f t="shared" si="3"/>
        <v>914.92326355510295</v>
      </c>
      <c r="M260" s="25"/>
    </row>
    <row r="261" spans="1:13" ht="63.75">
      <c r="A261" s="23">
        <v>258</v>
      </c>
      <c r="B261" s="3" t="s">
        <v>300</v>
      </c>
      <c r="C261" s="2" t="s">
        <v>282</v>
      </c>
      <c r="D261" s="2" t="s">
        <v>336</v>
      </c>
      <c r="E261" s="2">
        <v>1</v>
      </c>
      <c r="F261" s="26" t="s">
        <v>300</v>
      </c>
      <c r="G261" s="10" t="s">
        <v>456</v>
      </c>
      <c r="H261" s="10">
        <v>155383</v>
      </c>
      <c r="I261" s="52">
        <v>919.03789089349038</v>
      </c>
      <c r="J261" s="52">
        <f t="shared" ref="J261:J307" si="4">E261*I261</f>
        <v>919.03789089349038</v>
      </c>
      <c r="M261" s="25"/>
    </row>
    <row r="262" spans="1:13" ht="63.75">
      <c r="A262" s="23">
        <v>259</v>
      </c>
      <c r="B262" s="3" t="s">
        <v>301</v>
      </c>
      <c r="C262" s="2" t="s">
        <v>282</v>
      </c>
      <c r="D262" s="2" t="s">
        <v>336</v>
      </c>
      <c r="E262" s="2">
        <v>1</v>
      </c>
      <c r="F262" s="26" t="s">
        <v>301</v>
      </c>
      <c r="G262" s="10" t="s">
        <v>456</v>
      </c>
      <c r="H262" s="10">
        <v>155411</v>
      </c>
      <c r="I262" s="52">
        <v>923.60058797050624</v>
      </c>
      <c r="J262" s="52">
        <f t="shared" si="4"/>
        <v>923.60058797050624</v>
      </c>
      <c r="M262" s="25"/>
    </row>
    <row r="263" spans="1:13" ht="76.5">
      <c r="A263" s="23">
        <v>260</v>
      </c>
      <c r="B263" s="3" t="s">
        <v>302</v>
      </c>
      <c r="C263" s="2" t="s">
        <v>282</v>
      </c>
      <c r="D263" s="2" t="s">
        <v>336</v>
      </c>
      <c r="E263" s="2">
        <v>1</v>
      </c>
      <c r="F263" s="26" t="s">
        <v>302</v>
      </c>
      <c r="G263" s="10" t="s">
        <v>456</v>
      </c>
      <c r="H263" s="10">
        <v>155360</v>
      </c>
      <c r="I263" s="52">
        <v>1229.3130063721053</v>
      </c>
      <c r="J263" s="52">
        <f t="shared" si="4"/>
        <v>1229.3130063721053</v>
      </c>
      <c r="M263" s="25"/>
    </row>
    <row r="264" spans="1:13" ht="63.75">
      <c r="A264" s="23">
        <v>261</v>
      </c>
      <c r="B264" s="3" t="s">
        <v>303</v>
      </c>
      <c r="C264" s="2" t="s">
        <v>282</v>
      </c>
      <c r="D264" s="2" t="s">
        <v>336</v>
      </c>
      <c r="E264" s="2">
        <v>1</v>
      </c>
      <c r="F264" s="26" t="s">
        <v>303</v>
      </c>
      <c r="G264" s="10" t="s">
        <v>456</v>
      </c>
      <c r="H264" s="10">
        <v>155379</v>
      </c>
      <c r="I264" s="52">
        <v>1240.2892506883156</v>
      </c>
      <c r="J264" s="52">
        <f t="shared" si="4"/>
        <v>1240.2892506883156</v>
      </c>
      <c r="M264" s="25"/>
    </row>
    <row r="265" spans="1:13" ht="63.75">
      <c r="A265" s="23">
        <v>262</v>
      </c>
      <c r="B265" s="3" t="s">
        <v>304</v>
      </c>
      <c r="C265" s="2" t="s">
        <v>282</v>
      </c>
      <c r="D265" s="2" t="s">
        <v>336</v>
      </c>
      <c r="E265" s="2">
        <v>1</v>
      </c>
      <c r="F265" s="26" t="s">
        <v>304</v>
      </c>
      <c r="G265" s="10" t="s">
        <v>456</v>
      </c>
      <c r="H265" s="10">
        <v>155382</v>
      </c>
      <c r="I265" s="52">
        <v>1240.5762496058687</v>
      </c>
      <c r="J265" s="52">
        <f t="shared" si="4"/>
        <v>1240.5762496058687</v>
      </c>
      <c r="M265" s="25"/>
    </row>
    <row r="266" spans="1:13" ht="63.75">
      <c r="A266" s="23">
        <v>263</v>
      </c>
      <c r="B266" s="3" t="s">
        <v>305</v>
      </c>
      <c r="C266" s="2" t="s">
        <v>282</v>
      </c>
      <c r="D266" s="2" t="s">
        <v>336</v>
      </c>
      <c r="E266" s="2">
        <v>1</v>
      </c>
      <c r="F266" s="26" t="s">
        <v>305</v>
      </c>
      <c r="G266" s="10" t="s">
        <v>456</v>
      </c>
      <c r="H266" s="10">
        <v>155409</v>
      </c>
      <c r="I266" s="52">
        <v>1272.468272178849</v>
      </c>
      <c r="J266" s="52">
        <f t="shared" si="4"/>
        <v>1272.468272178849</v>
      </c>
      <c r="M266" s="25"/>
    </row>
    <row r="267" spans="1:13" ht="51">
      <c r="A267" s="23">
        <v>264</v>
      </c>
      <c r="B267" s="3" t="s">
        <v>306</v>
      </c>
      <c r="C267" s="2" t="s">
        <v>45</v>
      </c>
      <c r="D267" s="2" t="s">
        <v>336</v>
      </c>
      <c r="E267" s="2">
        <v>1</v>
      </c>
      <c r="F267" s="26" t="s">
        <v>306</v>
      </c>
      <c r="G267" s="10" t="s">
        <v>456</v>
      </c>
      <c r="H267" s="10">
        <v>167425</v>
      </c>
      <c r="I267" s="52">
        <v>429.39</v>
      </c>
      <c r="J267" s="52">
        <f t="shared" si="4"/>
        <v>429.39</v>
      </c>
    </row>
    <row r="268" spans="1:13" ht="38.25">
      <c r="A268" s="23">
        <v>265</v>
      </c>
      <c r="B268" s="3" t="s">
        <v>307</v>
      </c>
      <c r="C268" s="2" t="s">
        <v>146</v>
      </c>
      <c r="D268" s="2" t="s">
        <v>336</v>
      </c>
      <c r="E268" s="2">
        <v>1</v>
      </c>
      <c r="F268" s="26" t="s">
        <v>307</v>
      </c>
      <c r="G268" s="10" t="s">
        <v>456</v>
      </c>
      <c r="H268" s="10">
        <v>442404</v>
      </c>
      <c r="I268" s="52">
        <v>656.3</v>
      </c>
      <c r="J268" s="52">
        <f t="shared" si="4"/>
        <v>656.3</v>
      </c>
    </row>
    <row r="269" spans="1:13" ht="38.25">
      <c r="A269" s="23">
        <v>266</v>
      </c>
      <c r="B269" s="3" t="s">
        <v>308</v>
      </c>
      <c r="C269" s="2" t="s">
        <v>309</v>
      </c>
      <c r="D269" s="2" t="s">
        <v>336</v>
      </c>
      <c r="E269" s="2">
        <v>1</v>
      </c>
      <c r="F269" s="26" t="s">
        <v>308</v>
      </c>
      <c r="G269" s="10" t="s">
        <v>456</v>
      </c>
      <c r="H269" s="10">
        <v>430341</v>
      </c>
      <c r="I269" s="52">
        <v>607.39</v>
      </c>
      <c r="J269" s="52">
        <f t="shared" si="4"/>
        <v>607.39</v>
      </c>
    </row>
    <row r="270" spans="1:13" ht="51">
      <c r="A270" s="23">
        <v>267</v>
      </c>
      <c r="B270" s="3" t="s">
        <v>310</v>
      </c>
      <c r="C270" s="2" t="s">
        <v>311</v>
      </c>
      <c r="D270" s="2" t="s">
        <v>336</v>
      </c>
      <c r="E270" s="2">
        <v>1</v>
      </c>
      <c r="F270" s="26" t="s">
        <v>310</v>
      </c>
      <c r="G270" s="10" t="s">
        <v>456</v>
      </c>
      <c r="H270" s="10">
        <v>174925</v>
      </c>
      <c r="I270" s="52">
        <v>879.14796991400772</v>
      </c>
      <c r="J270" s="52">
        <f t="shared" si="4"/>
        <v>879.14796991400772</v>
      </c>
    </row>
    <row r="271" spans="1:13" ht="51">
      <c r="A271" s="23">
        <v>268</v>
      </c>
      <c r="B271" s="3" t="s">
        <v>312</v>
      </c>
      <c r="C271" s="2" t="s">
        <v>311</v>
      </c>
      <c r="D271" s="2" t="s">
        <v>336</v>
      </c>
      <c r="E271" s="2">
        <v>1</v>
      </c>
      <c r="F271" s="26" t="s">
        <v>312</v>
      </c>
      <c r="G271" s="10" t="s">
        <v>456</v>
      </c>
      <c r="H271" s="10">
        <v>174927</v>
      </c>
      <c r="I271" s="52">
        <v>915.99511665535192</v>
      </c>
      <c r="J271" s="52">
        <f t="shared" si="4"/>
        <v>915.99511665535192</v>
      </c>
    </row>
    <row r="272" spans="1:13" ht="51">
      <c r="A272" s="23">
        <v>269</v>
      </c>
      <c r="B272" s="3" t="s">
        <v>313</v>
      </c>
      <c r="C272" s="2" t="s">
        <v>314</v>
      </c>
      <c r="D272" s="2" t="s">
        <v>336</v>
      </c>
      <c r="E272" s="2">
        <v>1</v>
      </c>
      <c r="F272" s="26" t="s">
        <v>313</v>
      </c>
      <c r="G272" s="10" t="s">
        <v>456</v>
      </c>
      <c r="H272" s="10">
        <v>174929</v>
      </c>
      <c r="I272" s="52">
        <v>4853.087267492645</v>
      </c>
      <c r="J272" s="52">
        <f t="shared" si="4"/>
        <v>4853.087267492645</v>
      </c>
    </row>
    <row r="273" spans="1:11" ht="38.25">
      <c r="A273" s="23">
        <v>270</v>
      </c>
      <c r="B273" s="3" t="s">
        <v>315</v>
      </c>
      <c r="C273" s="2" t="s">
        <v>316</v>
      </c>
      <c r="D273" s="2" t="s">
        <v>336</v>
      </c>
      <c r="E273" s="2">
        <v>1</v>
      </c>
      <c r="F273" s="26" t="s">
        <v>315</v>
      </c>
      <c r="G273" s="10" t="s">
        <v>456</v>
      </c>
      <c r="H273" s="10">
        <v>174930</v>
      </c>
      <c r="I273" s="52">
        <v>759.69784900429966</v>
      </c>
      <c r="J273" s="52">
        <f t="shared" si="4"/>
        <v>759.69784900429966</v>
      </c>
    </row>
    <row r="274" spans="1:11" ht="38.25">
      <c r="A274" s="23">
        <v>271</v>
      </c>
      <c r="B274" s="3" t="s">
        <v>317</v>
      </c>
      <c r="C274" s="2" t="s">
        <v>316</v>
      </c>
      <c r="D274" s="2" t="s">
        <v>336</v>
      </c>
      <c r="E274" s="2">
        <v>1</v>
      </c>
      <c r="F274" s="26" t="s">
        <v>317</v>
      </c>
      <c r="G274" s="10" t="s">
        <v>456</v>
      </c>
      <c r="H274" s="10">
        <v>174931</v>
      </c>
      <c r="I274" s="52">
        <v>771.33009084634546</v>
      </c>
      <c r="J274" s="52">
        <f t="shared" si="4"/>
        <v>771.33009084634546</v>
      </c>
    </row>
    <row r="275" spans="1:11" ht="38.25">
      <c r="A275" s="23">
        <v>272</v>
      </c>
      <c r="B275" s="3" t="s">
        <v>318</v>
      </c>
      <c r="C275" s="2" t="s">
        <v>316</v>
      </c>
      <c r="D275" s="2" t="s">
        <v>336</v>
      </c>
      <c r="E275" s="2">
        <v>1</v>
      </c>
      <c r="F275" s="26" t="s">
        <v>318</v>
      </c>
      <c r="G275" s="10" t="s">
        <v>456</v>
      </c>
      <c r="H275" s="10">
        <v>174932</v>
      </c>
      <c r="I275" s="52">
        <v>670.90975530663047</v>
      </c>
      <c r="J275" s="52">
        <f t="shared" si="4"/>
        <v>670.90975530663047</v>
      </c>
    </row>
    <row r="276" spans="1:11" ht="38.25">
      <c r="A276" s="23">
        <v>273</v>
      </c>
      <c r="B276" s="3" t="s">
        <v>319</v>
      </c>
      <c r="C276" s="2" t="s">
        <v>320</v>
      </c>
      <c r="D276" s="2" t="s">
        <v>336</v>
      </c>
      <c r="E276" s="2">
        <v>1</v>
      </c>
      <c r="F276" s="26" t="s">
        <v>319</v>
      </c>
      <c r="G276" s="10" t="s">
        <v>456</v>
      </c>
      <c r="H276" s="10">
        <v>174943</v>
      </c>
      <c r="I276" s="52">
        <v>1087.3158990721881</v>
      </c>
      <c r="J276" s="52">
        <f t="shared" si="4"/>
        <v>1087.3158990721881</v>
      </c>
    </row>
    <row r="277" spans="1:11" ht="38.25">
      <c r="A277" s="23">
        <v>274</v>
      </c>
      <c r="B277" s="3" t="s">
        <v>321</v>
      </c>
      <c r="C277" s="2" t="s">
        <v>320</v>
      </c>
      <c r="D277" s="2" t="s">
        <v>336</v>
      </c>
      <c r="E277" s="2">
        <v>1</v>
      </c>
      <c r="F277" s="26" t="s">
        <v>321</v>
      </c>
      <c r="G277" s="10" t="s">
        <v>456</v>
      </c>
      <c r="H277" s="10">
        <v>174944</v>
      </c>
      <c r="I277" s="52">
        <v>1295.9758263747453</v>
      </c>
      <c r="J277" s="52">
        <f t="shared" si="4"/>
        <v>1295.9758263747453</v>
      </c>
    </row>
    <row r="278" spans="1:11" ht="38.25">
      <c r="A278" s="23">
        <v>275</v>
      </c>
      <c r="B278" s="3" t="s">
        <v>322</v>
      </c>
      <c r="C278" s="2" t="s">
        <v>320</v>
      </c>
      <c r="D278" s="2" t="s">
        <v>336</v>
      </c>
      <c r="E278" s="2">
        <v>1</v>
      </c>
      <c r="F278" s="26" t="s">
        <v>322</v>
      </c>
      <c r="G278" s="10" t="s">
        <v>456</v>
      </c>
      <c r="H278" s="10">
        <v>174945</v>
      </c>
      <c r="I278" s="52">
        <v>1555.5927043448742</v>
      </c>
      <c r="J278" s="52">
        <f t="shared" si="4"/>
        <v>1555.5927043448742</v>
      </c>
    </row>
    <row r="279" spans="1:11" ht="38.25">
      <c r="A279" s="23">
        <v>276</v>
      </c>
      <c r="B279" s="3" t="s">
        <v>323</v>
      </c>
      <c r="C279" s="2" t="s">
        <v>324</v>
      </c>
      <c r="D279" s="2" t="s">
        <v>336</v>
      </c>
      <c r="E279" s="2">
        <v>1</v>
      </c>
      <c r="F279" s="26" t="s">
        <v>323</v>
      </c>
      <c r="G279" s="10" t="s">
        <v>456</v>
      </c>
      <c r="H279" s="10">
        <v>174951</v>
      </c>
      <c r="I279" s="52">
        <v>1590.5772866825075</v>
      </c>
      <c r="J279" s="52">
        <f t="shared" si="4"/>
        <v>1590.5772866825075</v>
      </c>
    </row>
    <row r="280" spans="1:11" ht="38.25">
      <c r="A280" s="23">
        <v>277</v>
      </c>
      <c r="B280" s="3" t="s">
        <v>325</v>
      </c>
      <c r="C280" s="2" t="s">
        <v>326</v>
      </c>
      <c r="D280" s="2" t="s">
        <v>336</v>
      </c>
      <c r="E280" s="2">
        <v>1</v>
      </c>
      <c r="F280" s="26" t="s">
        <v>325</v>
      </c>
      <c r="G280" s="10" t="s">
        <v>456</v>
      </c>
      <c r="H280" s="10">
        <v>174952</v>
      </c>
      <c r="I280" s="52">
        <v>3806.3963580561217</v>
      </c>
      <c r="J280" s="52">
        <f t="shared" si="4"/>
        <v>3806.3963580561217</v>
      </c>
    </row>
    <row r="281" spans="1:11" ht="19.5" customHeight="1">
      <c r="A281" s="23">
        <v>278</v>
      </c>
      <c r="B281" s="37" t="s">
        <v>327</v>
      </c>
      <c r="C281" s="10" t="s">
        <v>328</v>
      </c>
      <c r="D281" s="10" t="s">
        <v>339</v>
      </c>
      <c r="E281" s="2">
        <v>1</v>
      </c>
      <c r="F281" s="38" t="s">
        <v>457</v>
      </c>
      <c r="G281" s="10" t="s">
        <v>427</v>
      </c>
      <c r="H281" s="10">
        <v>541070</v>
      </c>
      <c r="I281" s="52">
        <v>554.66</v>
      </c>
      <c r="J281" s="52">
        <f t="shared" si="4"/>
        <v>554.66</v>
      </c>
      <c r="K281" s="17"/>
    </row>
    <row r="282" spans="1:11" ht="51">
      <c r="A282" s="18">
        <v>279</v>
      </c>
      <c r="B282" s="12" t="s">
        <v>346</v>
      </c>
      <c r="C282" s="11" t="s">
        <v>347</v>
      </c>
      <c r="D282" s="21" t="s">
        <v>336</v>
      </c>
      <c r="E282" s="11">
        <v>1</v>
      </c>
      <c r="F282" s="20" t="s">
        <v>402</v>
      </c>
      <c r="G282" s="21" t="s">
        <v>403</v>
      </c>
      <c r="H282" s="21" t="s">
        <v>404</v>
      </c>
      <c r="I282" s="55">
        <f>ROUND(437.142,2)</f>
        <v>437.14</v>
      </c>
      <c r="J282" s="52">
        <f t="shared" si="4"/>
        <v>437.14</v>
      </c>
    </row>
    <row r="283" spans="1:11" ht="51">
      <c r="A283" s="18">
        <v>280</v>
      </c>
      <c r="B283" s="12" t="s">
        <v>348</v>
      </c>
      <c r="C283" s="11" t="s">
        <v>349</v>
      </c>
      <c r="D283" s="21" t="s">
        <v>336</v>
      </c>
      <c r="E283" s="11">
        <v>1</v>
      </c>
      <c r="F283" s="20" t="s">
        <v>348</v>
      </c>
      <c r="G283" s="21" t="s">
        <v>403</v>
      </c>
      <c r="H283" s="21" t="s">
        <v>405</v>
      </c>
      <c r="I283" s="55">
        <f>ROUND(2358.894,2)</f>
        <v>2358.89</v>
      </c>
      <c r="J283" s="52">
        <f t="shared" si="4"/>
        <v>2358.89</v>
      </c>
    </row>
    <row r="284" spans="1:11" ht="51">
      <c r="A284" s="18">
        <v>281</v>
      </c>
      <c r="B284" s="12" t="s">
        <v>350</v>
      </c>
      <c r="C284" s="11" t="s">
        <v>351</v>
      </c>
      <c r="D284" s="21" t="s">
        <v>336</v>
      </c>
      <c r="E284" s="11">
        <v>1</v>
      </c>
      <c r="F284" s="20" t="s">
        <v>406</v>
      </c>
      <c r="G284" s="21" t="s">
        <v>403</v>
      </c>
      <c r="H284" s="21" t="s">
        <v>407</v>
      </c>
      <c r="I284" s="55">
        <f>ROUND(942.303,2)</f>
        <v>942.3</v>
      </c>
      <c r="J284" s="52">
        <f t="shared" si="4"/>
        <v>942.3</v>
      </c>
    </row>
    <row r="285" spans="1:11" ht="25.5">
      <c r="A285" s="13">
        <v>282</v>
      </c>
      <c r="B285" s="14" t="s">
        <v>352</v>
      </c>
      <c r="C285" s="13" t="s">
        <v>347</v>
      </c>
      <c r="D285" s="13" t="s">
        <v>336</v>
      </c>
      <c r="E285" s="13">
        <v>1</v>
      </c>
      <c r="F285" s="15"/>
      <c r="G285" s="16"/>
      <c r="H285" s="16"/>
      <c r="I285" s="16"/>
      <c r="J285" s="16">
        <f t="shared" si="4"/>
        <v>0</v>
      </c>
    </row>
    <row r="286" spans="1:11" ht="38.25">
      <c r="A286" s="18">
        <v>283</v>
      </c>
      <c r="B286" s="12" t="s">
        <v>353</v>
      </c>
      <c r="C286" s="11" t="s">
        <v>349</v>
      </c>
      <c r="D286" s="21" t="s">
        <v>336</v>
      </c>
      <c r="E286" s="11">
        <v>1</v>
      </c>
      <c r="F286" s="20" t="s">
        <v>408</v>
      </c>
      <c r="G286" s="21" t="s">
        <v>403</v>
      </c>
      <c r="H286" s="21" t="s">
        <v>409</v>
      </c>
      <c r="I286" s="55">
        <f>ROUND(2475.99,2)</f>
        <v>2475.9899999999998</v>
      </c>
      <c r="J286" s="52">
        <f t="shared" si="4"/>
        <v>2475.9899999999998</v>
      </c>
    </row>
    <row r="287" spans="1:11" ht="38.25">
      <c r="A287" s="13">
        <v>284</v>
      </c>
      <c r="B287" s="14" t="s">
        <v>383</v>
      </c>
      <c r="C287" s="11" t="s">
        <v>349</v>
      </c>
      <c r="D287" s="11" t="s">
        <v>336</v>
      </c>
      <c r="E287" s="11">
        <v>1</v>
      </c>
      <c r="F287" s="20"/>
      <c r="G287" s="21"/>
      <c r="H287" s="21"/>
      <c r="I287" s="21"/>
      <c r="J287" s="21">
        <f t="shared" si="4"/>
        <v>0</v>
      </c>
    </row>
    <row r="288" spans="1:11" ht="51">
      <c r="A288" s="18">
        <v>285</v>
      </c>
      <c r="B288" s="12" t="s">
        <v>354</v>
      </c>
      <c r="C288" s="11" t="s">
        <v>349</v>
      </c>
      <c r="D288" s="21" t="s">
        <v>336</v>
      </c>
      <c r="E288" s="11">
        <v>1</v>
      </c>
      <c r="F288" s="20" t="s">
        <v>354</v>
      </c>
      <c r="G288" s="21" t="s">
        <v>403</v>
      </c>
      <c r="H288" s="21" t="s">
        <v>410</v>
      </c>
      <c r="I288" s="55">
        <f>ROUND(5426.391,2)</f>
        <v>5426.39</v>
      </c>
      <c r="J288" s="52">
        <f t="shared" si="4"/>
        <v>5426.39</v>
      </c>
    </row>
    <row r="289" spans="1:10" ht="38.25">
      <c r="A289" s="18">
        <v>286</v>
      </c>
      <c r="B289" s="12" t="s">
        <v>355</v>
      </c>
      <c r="C289" s="11" t="s">
        <v>349</v>
      </c>
      <c r="D289" s="21" t="s">
        <v>336</v>
      </c>
      <c r="E289" s="11">
        <v>1</v>
      </c>
      <c r="F289" s="20" t="s">
        <v>355</v>
      </c>
      <c r="G289" s="21" t="s">
        <v>403</v>
      </c>
      <c r="H289" s="21" t="s">
        <v>411</v>
      </c>
      <c r="I289" s="55">
        <f>ROUND(2673.036,2)</f>
        <v>2673.04</v>
      </c>
      <c r="J289" s="52">
        <f t="shared" si="4"/>
        <v>2673.04</v>
      </c>
    </row>
    <row r="290" spans="1:10" ht="38.25">
      <c r="A290" s="18">
        <v>287</v>
      </c>
      <c r="B290" s="12" t="s">
        <v>356</v>
      </c>
      <c r="C290" s="11" t="s">
        <v>349</v>
      </c>
      <c r="D290" s="21" t="s">
        <v>336</v>
      </c>
      <c r="E290" s="11">
        <v>1</v>
      </c>
      <c r="F290" s="20" t="s">
        <v>356</v>
      </c>
      <c r="G290" s="21" t="s">
        <v>403</v>
      </c>
      <c r="H290" s="21" t="s">
        <v>412</v>
      </c>
      <c r="I290" s="55">
        <f>ROUND(2475.99,2)</f>
        <v>2475.9899999999998</v>
      </c>
      <c r="J290" s="52">
        <f t="shared" si="4"/>
        <v>2475.9899999999998</v>
      </c>
    </row>
    <row r="291" spans="1:10" ht="25.5" customHeight="1">
      <c r="A291" s="18">
        <v>288</v>
      </c>
      <c r="B291" s="11" t="s">
        <v>357</v>
      </c>
      <c r="C291" s="11" t="s">
        <v>358</v>
      </c>
      <c r="D291" s="21" t="s">
        <v>336</v>
      </c>
      <c r="E291" s="11">
        <v>1</v>
      </c>
      <c r="F291" s="20" t="s">
        <v>357</v>
      </c>
      <c r="G291" s="20" t="s">
        <v>458</v>
      </c>
      <c r="H291" s="21" t="s">
        <v>459</v>
      </c>
      <c r="I291" s="55">
        <v>594.45900000000006</v>
      </c>
      <c r="J291" s="56">
        <f>E291*I291</f>
        <v>594.45900000000006</v>
      </c>
    </row>
    <row r="292" spans="1:10" ht="25.5">
      <c r="A292" s="18">
        <v>289</v>
      </c>
      <c r="B292" s="11" t="s">
        <v>359</v>
      </c>
      <c r="C292" s="11" t="s">
        <v>358</v>
      </c>
      <c r="D292" s="21" t="s">
        <v>336</v>
      </c>
      <c r="E292" s="11">
        <v>1</v>
      </c>
      <c r="F292" s="20" t="s">
        <v>359</v>
      </c>
      <c r="G292" s="20" t="s">
        <v>458</v>
      </c>
      <c r="H292" s="21" t="s">
        <v>460</v>
      </c>
      <c r="I292" s="55">
        <v>2131.221</v>
      </c>
      <c r="J292" s="56">
        <f t="shared" ref="J292:J306" si="5">E292*I292</f>
        <v>2131.221</v>
      </c>
    </row>
    <row r="293" spans="1:10" ht="25.5">
      <c r="A293" s="18">
        <v>290</v>
      </c>
      <c r="B293" s="11" t="s">
        <v>360</v>
      </c>
      <c r="C293" s="11" t="s">
        <v>358</v>
      </c>
      <c r="D293" s="21" t="s">
        <v>336</v>
      </c>
      <c r="E293" s="11">
        <v>1</v>
      </c>
      <c r="F293" s="20" t="s">
        <v>360</v>
      </c>
      <c r="G293" s="20" t="s">
        <v>458</v>
      </c>
      <c r="H293" s="21" t="s">
        <v>461</v>
      </c>
      <c r="I293" s="55">
        <v>594.45900000000006</v>
      </c>
      <c r="J293" s="56">
        <f t="shared" si="5"/>
        <v>594.45900000000006</v>
      </c>
    </row>
    <row r="294" spans="1:10" ht="25.5">
      <c r="A294" s="18">
        <v>291</v>
      </c>
      <c r="B294" s="11" t="s">
        <v>361</v>
      </c>
      <c r="C294" s="11" t="s">
        <v>358</v>
      </c>
      <c r="D294" s="21" t="s">
        <v>336</v>
      </c>
      <c r="E294" s="11">
        <v>1</v>
      </c>
      <c r="F294" s="20" t="s">
        <v>361</v>
      </c>
      <c r="G294" s="20" t="s">
        <v>458</v>
      </c>
      <c r="H294" s="21" t="s">
        <v>462</v>
      </c>
      <c r="I294" s="55">
        <v>2081.529</v>
      </c>
      <c r="J294" s="56">
        <f t="shared" si="5"/>
        <v>2081.529</v>
      </c>
    </row>
    <row r="295" spans="1:10" ht="25.5">
      <c r="A295" s="18">
        <v>292</v>
      </c>
      <c r="B295" s="11" t="s">
        <v>362</v>
      </c>
      <c r="C295" s="11" t="s">
        <v>358</v>
      </c>
      <c r="D295" s="21" t="s">
        <v>336</v>
      </c>
      <c r="E295" s="11">
        <v>1</v>
      </c>
      <c r="F295" s="20" t="s">
        <v>362</v>
      </c>
      <c r="G295" s="20" t="s">
        <v>458</v>
      </c>
      <c r="H295" s="21" t="s">
        <v>463</v>
      </c>
      <c r="I295" s="55">
        <v>1217.3310000000001</v>
      </c>
      <c r="J295" s="56">
        <f t="shared" si="5"/>
        <v>1217.3310000000001</v>
      </c>
    </row>
    <row r="296" spans="1:10" ht="25.5">
      <c r="A296" s="18">
        <v>293</v>
      </c>
      <c r="B296" s="11" t="s">
        <v>363</v>
      </c>
      <c r="C296" s="11" t="s">
        <v>358</v>
      </c>
      <c r="D296" s="21" t="s">
        <v>336</v>
      </c>
      <c r="E296" s="11">
        <v>1</v>
      </c>
      <c r="F296" s="20" t="s">
        <v>363</v>
      </c>
      <c r="G296" s="20" t="s">
        <v>458</v>
      </c>
      <c r="H296" s="21" t="s">
        <v>464</v>
      </c>
      <c r="I296" s="55">
        <v>1217.3310000000001</v>
      </c>
      <c r="J296" s="56">
        <f t="shared" si="5"/>
        <v>1217.3310000000001</v>
      </c>
    </row>
    <row r="297" spans="1:10" ht="25.5">
      <c r="A297" s="18">
        <v>294</v>
      </c>
      <c r="B297" s="11" t="s">
        <v>364</v>
      </c>
      <c r="C297" s="11" t="s">
        <v>358</v>
      </c>
      <c r="D297" s="21" t="s">
        <v>336</v>
      </c>
      <c r="E297" s="11">
        <v>1</v>
      </c>
      <c r="F297" s="20" t="s">
        <v>364</v>
      </c>
      <c r="G297" s="20" t="s">
        <v>458</v>
      </c>
      <c r="H297" s="21" t="s">
        <v>465</v>
      </c>
      <c r="I297" s="55">
        <v>530.99099999999999</v>
      </c>
      <c r="J297" s="56">
        <f t="shared" si="5"/>
        <v>530.99099999999999</v>
      </c>
    </row>
    <row r="298" spans="1:10" ht="25.5">
      <c r="A298" s="18">
        <v>295</v>
      </c>
      <c r="B298" s="11" t="s">
        <v>365</v>
      </c>
      <c r="C298" s="11" t="s">
        <v>358</v>
      </c>
      <c r="D298" s="21" t="s">
        <v>336</v>
      </c>
      <c r="E298" s="11">
        <v>1</v>
      </c>
      <c r="F298" s="20" t="s">
        <v>365</v>
      </c>
      <c r="G298" s="20" t="s">
        <v>458</v>
      </c>
      <c r="H298" s="21" t="s">
        <v>466</v>
      </c>
      <c r="I298" s="55">
        <v>2335.77</v>
      </c>
      <c r="J298" s="56">
        <f t="shared" si="5"/>
        <v>2335.77</v>
      </c>
    </row>
    <row r="299" spans="1:10" ht="25.5">
      <c r="A299" s="18">
        <v>296</v>
      </c>
      <c r="B299" s="11" t="s">
        <v>366</v>
      </c>
      <c r="C299" s="11" t="s">
        <v>358</v>
      </c>
      <c r="D299" s="21" t="s">
        <v>336</v>
      </c>
      <c r="E299" s="11">
        <v>1</v>
      </c>
      <c r="F299" s="20" t="s">
        <v>366</v>
      </c>
      <c r="G299" s="20" t="s">
        <v>458</v>
      </c>
      <c r="H299" s="21" t="s">
        <v>467</v>
      </c>
      <c r="I299" s="55">
        <v>530.99099999999999</v>
      </c>
      <c r="J299" s="56">
        <f t="shared" si="5"/>
        <v>530.99099999999999</v>
      </c>
    </row>
    <row r="300" spans="1:10" ht="25.5">
      <c r="A300" s="18">
        <v>297</v>
      </c>
      <c r="B300" s="11" t="s">
        <v>367</v>
      </c>
      <c r="C300" s="11" t="s">
        <v>358</v>
      </c>
      <c r="D300" s="21" t="s">
        <v>336</v>
      </c>
      <c r="E300" s="11">
        <v>1</v>
      </c>
      <c r="F300" s="20" t="s">
        <v>367</v>
      </c>
      <c r="G300" s="20" t="s">
        <v>458</v>
      </c>
      <c r="H300" s="21" t="s">
        <v>468</v>
      </c>
      <c r="I300" s="55">
        <v>2062.4639999999999</v>
      </c>
      <c r="J300" s="56">
        <f t="shared" si="5"/>
        <v>2062.4639999999999</v>
      </c>
    </row>
    <row r="301" spans="1:10" ht="25.5">
      <c r="A301" s="18">
        <v>298</v>
      </c>
      <c r="B301" s="11" t="s">
        <v>368</v>
      </c>
      <c r="C301" s="11" t="s">
        <v>358</v>
      </c>
      <c r="D301" s="21" t="s">
        <v>336</v>
      </c>
      <c r="E301" s="11">
        <v>1</v>
      </c>
      <c r="F301" s="20" t="s">
        <v>368</v>
      </c>
      <c r="G301" s="20" t="s">
        <v>458</v>
      </c>
      <c r="H301" s="21" t="s">
        <v>469</v>
      </c>
      <c r="I301" s="55">
        <v>1134.675</v>
      </c>
      <c r="J301" s="56">
        <f t="shared" si="5"/>
        <v>1134.675</v>
      </c>
    </row>
    <row r="302" spans="1:10" ht="25.5">
      <c r="A302" s="18">
        <v>299</v>
      </c>
      <c r="B302" s="11" t="s">
        <v>369</v>
      </c>
      <c r="C302" s="11" t="s">
        <v>358</v>
      </c>
      <c r="D302" s="21" t="s">
        <v>336</v>
      </c>
      <c r="E302" s="11">
        <v>1</v>
      </c>
      <c r="F302" s="20" t="s">
        <v>369</v>
      </c>
      <c r="G302" s="20" t="s">
        <v>458</v>
      </c>
      <c r="H302" s="21" t="s">
        <v>470</v>
      </c>
      <c r="I302" s="55">
        <v>1134.675</v>
      </c>
      <c r="J302" s="56">
        <f t="shared" si="5"/>
        <v>1134.675</v>
      </c>
    </row>
    <row r="303" spans="1:10" ht="38.25">
      <c r="A303" s="18">
        <v>300</v>
      </c>
      <c r="B303" s="20" t="s">
        <v>370</v>
      </c>
      <c r="C303" s="21" t="s">
        <v>371</v>
      </c>
      <c r="D303" s="21" t="s">
        <v>336</v>
      </c>
      <c r="E303" s="11">
        <v>1</v>
      </c>
      <c r="F303" s="20" t="s">
        <v>471</v>
      </c>
      <c r="G303" s="20" t="s">
        <v>458</v>
      </c>
      <c r="H303" s="21" t="s">
        <v>472</v>
      </c>
      <c r="I303" s="55">
        <v>1271.0820000000001</v>
      </c>
      <c r="J303" s="56">
        <f t="shared" si="5"/>
        <v>1271.0820000000001</v>
      </c>
    </row>
    <row r="304" spans="1:10" ht="25.5">
      <c r="A304" s="18">
        <v>301</v>
      </c>
      <c r="B304" s="20" t="s">
        <v>372</v>
      </c>
      <c r="C304" s="21" t="s">
        <v>373</v>
      </c>
      <c r="D304" s="21" t="s">
        <v>336</v>
      </c>
      <c r="E304" s="11">
        <v>1</v>
      </c>
      <c r="F304" s="20" t="s">
        <v>473</v>
      </c>
      <c r="G304" s="20" t="s">
        <v>458</v>
      </c>
      <c r="H304" s="21" t="s">
        <v>474</v>
      </c>
      <c r="I304" s="55">
        <v>2643.7620000000002</v>
      </c>
      <c r="J304" s="56">
        <f t="shared" si="5"/>
        <v>2643.7620000000002</v>
      </c>
    </row>
    <row r="305" spans="1:10" ht="31.5" customHeight="1">
      <c r="A305" s="18">
        <v>302</v>
      </c>
      <c r="B305" s="20" t="s">
        <v>374</v>
      </c>
      <c r="C305" s="21" t="s">
        <v>373</v>
      </c>
      <c r="D305" s="21" t="s">
        <v>336</v>
      </c>
      <c r="E305" s="11">
        <v>1</v>
      </c>
      <c r="F305" s="20" t="s">
        <v>475</v>
      </c>
      <c r="G305" s="20" t="s">
        <v>458</v>
      </c>
      <c r="H305" s="21" t="s">
        <v>476</v>
      </c>
      <c r="I305" s="55">
        <v>1963.326</v>
      </c>
      <c r="J305" s="56">
        <f t="shared" si="5"/>
        <v>1963.326</v>
      </c>
    </row>
    <row r="306" spans="1:10" ht="25.5">
      <c r="A306" s="18">
        <v>303</v>
      </c>
      <c r="B306" s="20" t="s">
        <v>375</v>
      </c>
      <c r="C306" s="21" t="s">
        <v>376</v>
      </c>
      <c r="D306" s="21" t="s">
        <v>336</v>
      </c>
      <c r="E306" s="11">
        <v>1</v>
      </c>
      <c r="F306" s="20" t="s">
        <v>477</v>
      </c>
      <c r="G306" s="20" t="s">
        <v>458</v>
      </c>
      <c r="H306" s="21" t="s">
        <v>478</v>
      </c>
      <c r="I306" s="55">
        <v>760.755</v>
      </c>
      <c r="J306" s="56">
        <f t="shared" si="5"/>
        <v>760.755</v>
      </c>
    </row>
    <row r="307" spans="1:10" ht="22.5" customHeight="1">
      <c r="A307" s="18">
        <v>304</v>
      </c>
      <c r="B307" s="39" t="s">
        <v>377</v>
      </c>
      <c r="C307" s="32" t="s">
        <v>378</v>
      </c>
      <c r="D307" s="32" t="s">
        <v>336</v>
      </c>
      <c r="E307" s="18">
        <v>1</v>
      </c>
      <c r="F307" s="39" t="s">
        <v>377</v>
      </c>
      <c r="G307" s="39" t="s">
        <v>427</v>
      </c>
      <c r="H307" s="32">
        <v>652250</v>
      </c>
      <c r="I307" s="56">
        <v>2521.7199999999998</v>
      </c>
      <c r="J307" s="56">
        <f t="shared" si="4"/>
        <v>2521.7199999999998</v>
      </c>
    </row>
    <row r="308" spans="1:10" ht="28.9" customHeight="1">
      <c r="A308" s="49" t="s">
        <v>344</v>
      </c>
      <c r="B308" s="50"/>
      <c r="C308" s="50"/>
      <c r="D308" s="50"/>
      <c r="E308" s="50"/>
      <c r="F308" s="50"/>
      <c r="G308" s="50"/>
      <c r="H308" s="50"/>
      <c r="I308" s="51"/>
      <c r="J308" s="57">
        <f>SUM(J4:J307)</f>
        <v>239403.08477881638</v>
      </c>
    </row>
  </sheetData>
  <mergeCells count="3">
    <mergeCell ref="A1:J1"/>
    <mergeCell ref="A2:J2"/>
    <mergeCell ref="A308:I308"/>
  </mergeCells>
  <phoneticPr fontId="17" type="noConversion"/>
  <pageMargins left="0.7" right="0.7" top="0.75" bottom="0.75" header="0.3" footer="0.3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drobny asortyment laboratoryjny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JSo</dc:creator>
  <cp:lastModifiedBy>Marta Krawczyk</cp:lastModifiedBy>
  <cp:lastPrinted>2025-12-23T15:49:34Z</cp:lastPrinted>
  <dcterms:created xsi:type="dcterms:W3CDTF">2023-08-11T10:14:47Z</dcterms:created>
  <dcterms:modified xsi:type="dcterms:W3CDTF">2025-12-23T15:49:37Z</dcterms:modified>
</cp:coreProperties>
</file>