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01002\Desktop\Zamówienia Publiczne\ZP 2025\427.2025.TP.DZP dostawa sukcesywna gazów technicznych\"/>
    </mc:Choice>
  </mc:AlternateContent>
  <xr:revisionPtr revIDLastSave="0" documentId="8_{311C949D-4820-4512-971E-AE81696D7C1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azy techniczne" sheetId="2" r:id="rId1"/>
  </sheets>
  <definedNames>
    <definedName name="_xlnm._FilterDatabase" localSheetId="0" hidden="1">'gazy techniczne'!$A$6:$I$55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2" l="1"/>
  <c r="K26" i="2"/>
  <c r="K27" i="2"/>
  <c r="K45" i="2"/>
  <c r="K46" i="2"/>
  <c r="K47" i="2"/>
  <c r="J51" i="2"/>
  <c r="I8" i="2"/>
  <c r="K8" i="2" s="1"/>
  <c r="I9" i="2"/>
  <c r="K9" i="2" s="1"/>
  <c r="I10" i="2"/>
  <c r="K10" i="2" s="1"/>
  <c r="I11" i="2"/>
  <c r="K11" i="2" s="1"/>
  <c r="I12" i="2"/>
  <c r="K12" i="2" s="1"/>
  <c r="I13" i="2"/>
  <c r="K13" i="2" s="1"/>
  <c r="I14" i="2"/>
  <c r="K14" i="2" s="1"/>
  <c r="I15" i="2"/>
  <c r="K15" i="2" s="1"/>
  <c r="I16" i="2"/>
  <c r="K16" i="2" s="1"/>
  <c r="I17" i="2"/>
  <c r="K17" i="2" s="1"/>
  <c r="I18" i="2"/>
  <c r="K18" i="2" s="1"/>
  <c r="I19" i="2"/>
  <c r="K19" i="2" s="1"/>
  <c r="I20" i="2"/>
  <c r="K20" i="2" s="1"/>
  <c r="I21" i="2"/>
  <c r="K21" i="2" s="1"/>
  <c r="I22" i="2"/>
  <c r="K22" i="2" s="1"/>
  <c r="I23" i="2"/>
  <c r="K23" i="2" s="1"/>
  <c r="I24" i="2"/>
  <c r="K24" i="2" s="1"/>
  <c r="I25" i="2"/>
  <c r="I26" i="2"/>
  <c r="I27" i="2"/>
  <c r="I28" i="2"/>
  <c r="K28" i="2" s="1"/>
  <c r="I29" i="2"/>
  <c r="K29" i="2" s="1"/>
  <c r="I30" i="2"/>
  <c r="K30" i="2" s="1"/>
  <c r="I31" i="2"/>
  <c r="K31" i="2" s="1"/>
  <c r="I32" i="2"/>
  <c r="K32" i="2" s="1"/>
  <c r="I33" i="2"/>
  <c r="K33" i="2" s="1"/>
  <c r="I34" i="2"/>
  <c r="K34" i="2" s="1"/>
  <c r="I35" i="2"/>
  <c r="K35" i="2" s="1"/>
  <c r="I36" i="2"/>
  <c r="K36" i="2" s="1"/>
  <c r="I37" i="2"/>
  <c r="K37" i="2" s="1"/>
  <c r="I38" i="2"/>
  <c r="K38" i="2" s="1"/>
  <c r="I39" i="2"/>
  <c r="K39" i="2" s="1"/>
  <c r="I40" i="2"/>
  <c r="K40" i="2" s="1"/>
  <c r="I41" i="2"/>
  <c r="K41" i="2" s="1"/>
  <c r="I42" i="2"/>
  <c r="K42" i="2" s="1"/>
  <c r="I43" i="2"/>
  <c r="K43" i="2" s="1"/>
  <c r="I44" i="2"/>
  <c r="K44" i="2" s="1"/>
  <c r="I45" i="2"/>
  <c r="I46" i="2"/>
  <c r="I47" i="2"/>
  <c r="I48" i="2"/>
  <c r="K48" i="2" s="1"/>
  <c r="I49" i="2"/>
  <c r="K49" i="2" s="1"/>
  <c r="I50" i="2"/>
  <c r="I7" i="2"/>
  <c r="K50" i="2"/>
  <c r="K7" i="2" l="1"/>
  <c r="K51" i="2" s="1"/>
</calcChain>
</file>

<file path=xl/sharedStrings.xml><?xml version="1.0" encoding="utf-8"?>
<sst xmlns="http://schemas.openxmlformats.org/spreadsheetml/2006/main" count="202" uniqueCount="84">
  <si>
    <t>A</t>
  </si>
  <si>
    <t>B</t>
  </si>
  <si>
    <t>D</t>
  </si>
  <si>
    <t>E</t>
  </si>
  <si>
    <t>F</t>
  </si>
  <si>
    <t>G</t>
  </si>
  <si>
    <t>H</t>
  </si>
  <si>
    <t>Producent</t>
  </si>
  <si>
    <t>C</t>
  </si>
  <si>
    <t>Argon sprężony gat.N50</t>
  </si>
  <si>
    <t>Dwutlenek węgla gat.N35</t>
  </si>
  <si>
    <t>Tlen sprężony gat.N27</t>
  </si>
  <si>
    <t>Propan-butan</t>
  </si>
  <si>
    <t>Acetylen analityczny</t>
  </si>
  <si>
    <t>26 kg</t>
  </si>
  <si>
    <t xml:space="preserve">nazwa gazu /rodzaj </t>
  </si>
  <si>
    <t>oferowane parametry</t>
  </si>
  <si>
    <t>6kg</t>
  </si>
  <si>
    <t>7kg</t>
  </si>
  <si>
    <t>26kg</t>
  </si>
  <si>
    <t>30kg</t>
  </si>
  <si>
    <t>11kg</t>
  </si>
  <si>
    <t>33kg</t>
  </si>
  <si>
    <t>Wodór sprężony gat. N40</t>
  </si>
  <si>
    <t>Powietrze syntetyczne 6,0 czystość  99,9999 %</t>
  </si>
  <si>
    <t>I=D*H</t>
  </si>
  <si>
    <t>cena brutto za 1 jednostkę gazu [m3]/[kg</t>
  </si>
  <si>
    <t>Azot sprężony gat.N40 czystość 4.0</t>
  </si>
  <si>
    <t>Azot sprężony gat.N 50, czystośc 5.0</t>
  </si>
  <si>
    <t>Argon 5,0 czystość 99,999 %</t>
  </si>
  <si>
    <t>Tlen sprężony 5,0 czystość 99,999%</t>
  </si>
  <si>
    <t>Azot 5,0 czystość 99,999%</t>
  </si>
  <si>
    <t>Dwutlenek węgla 4,5 czystość 99,995 %</t>
  </si>
  <si>
    <t xml:space="preserve"> l..P</t>
  </si>
  <si>
    <t>10 l.</t>
  </si>
  <si>
    <t>40 l.</t>
  </si>
  <si>
    <t>40  l.</t>
  </si>
  <si>
    <t>50  l.</t>
  </si>
  <si>
    <t>50 l.</t>
  </si>
  <si>
    <t>8  l.</t>
  </si>
  <si>
    <t>10  l.</t>
  </si>
  <si>
    <t>Załącznik nr 1do SWZ</t>
  </si>
  <si>
    <t xml:space="preserve">Formularz Opis przedmiotu zamówienia/Formularz cenowy </t>
  </si>
  <si>
    <t>wielkość butli</t>
  </si>
  <si>
    <t>ilość  gazu w butli 
(m3, kg)</t>
  </si>
  <si>
    <t>ilość</t>
  </si>
  <si>
    <t>wartość brutto  butli gazu o podanej pojemności</t>
  </si>
  <si>
    <t>J</t>
  </si>
  <si>
    <t>K= I + J</t>
  </si>
  <si>
    <t>cena za dzierżawę butli/1 miesiąc</t>
  </si>
  <si>
    <t>łączna cena brutto</t>
  </si>
  <si>
    <t>Wartość brutto</t>
  </si>
  <si>
    <t>* Zamawiający wymaga wypełnienia kolumn  przez wpisanie wymaganych informacji</t>
  </si>
  <si>
    <t xml:space="preserve">Mieszanka spawalnicza </t>
  </si>
  <si>
    <t>8 l</t>
  </si>
  <si>
    <t>5 kg</t>
  </si>
  <si>
    <t>18 kg</t>
  </si>
  <si>
    <t>Powietrze syntetyczne 5,0 czystość  99,999 %</t>
  </si>
  <si>
    <t>Suchy lód ( zestalony CO2)</t>
  </si>
  <si>
    <t>Mieszanina tlen +CO2</t>
  </si>
  <si>
    <t>Acetylen rozpuszczony gat N185</t>
  </si>
  <si>
    <t>6 kg</t>
  </si>
  <si>
    <t>5kg</t>
  </si>
  <si>
    <t>Powietrze sprężone syntetyczne</t>
  </si>
  <si>
    <t>10l</t>
  </si>
  <si>
    <t xml:space="preserve">mieszanina gazów zgodnie z poniższymi wytycznymi: tlenek węgla (CO) 800 ppm, 
tlenek azotu (NO) 800 ppm, 
dwutlenek siarki (SO2) 800 ppm, 
dwutlenek węgla (CO2) 8%, 
azot (N2) reszta pojemności butli </t>
  </si>
  <si>
    <t>1 kg</t>
  </si>
  <si>
    <r>
      <rPr>
        <b/>
        <sz val="11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Opis przedmiotu zamówienia</t>
    </r>
    <r>
      <rPr>
        <sz val="11"/>
        <color theme="1"/>
        <rFont val="Times New Roman"/>
        <family val="1"/>
        <charset val="238"/>
      </rPr>
      <t xml:space="preserve">
1.	Przedmiotem zamówienia jest sukcesywna sprzedaż gazów specjalistycznych i suchego lodu na potrzeby Zamawiającego, którym jest Uniwersytet Warmińsko-Mazurski   w Olsztynie.
2.	Realizacja zamówień będzie polegać dostawie przez Wykonawcę zamówionych butli z gazem zgodnie z cennikiem do wskazanych przez Zamawiającego jednostek organizacyjnych w Olsztynie ( Kortowo), zlokalizowanych na terenie miasta oraz poza miastem ( stacja dydaktyczna Bałdy, stacja dydaktyczna Tomaszkowo). 
3.	Wykonawca zobowiązuje się do dostarczenia gazu na wskazane przez Zamawiającego miejsce.  
4.	Pod pojęciem miejsca rozumie się miejsce, w którym gaz będzie wykorzystywany ( np. laboratorium).
5.	Zamawiający wymaga, aby Wykonawca dysponował środkami technicznymi i odpowiednimi zasobami ludzkimi do wykonania terminowej dostawy. 
6.	Zamawiający jest zobowiązany podać pełen adres dostawy ( ulica, numer budynku, piętro i numer pokoju) wraz z informacją o infrastrukturze np. winda, podjazd, tak, aby Wykonawca mógł w odpowiedni sposób zabezpieczyć dostawę. 
7.	Wykonawca zobowiązany  jest w przypadku, w którym wymagane jest wniesienie butli zaplanować  dostawę w taki sposób, aby zrealizować wniesienie własnymi siłami.
8.	Dostawy gazu będą odbywać się 2 razy w tygodniu we wtorki i w piątki.
9.	W przypadku dostarczenia uszkodzonej butli bądź jej elementów ( zawory) oraz  w przypadku błędnej dostawy Wykonawca zobowiązuje się dostarczyć właściwy produkt, nieuszkodzony w przeciągu 24 godzin od przyjęcia reklamacji. 
10.	Zamawiający pokryje koszty dzierżawy butli zgodnie z Formularzem cenowym..
11.	Wykonawca wystawi Zamawiającemu  oddzielną fakturę za dzierżawę butli 2 razy do roku. 
12.	Wykonawca  obciąży poszczególne jednostki kosztami dzierżawy zgodnie z ustaloną ceną. 
</t>
    </r>
  </si>
  <si>
    <t>AIR PRODUCTS</t>
  </si>
  <si>
    <t xml:space="preserve">MULTAX </t>
  </si>
  <si>
    <t>EUROGAZ-BOMBI</t>
  </si>
  <si>
    <t>PGNIG</t>
  </si>
  <si>
    <t>GASPOL</t>
  </si>
  <si>
    <t>AIR LIQUIDE</t>
  </si>
  <si>
    <t xml:space="preserve">analityczny </t>
  </si>
  <si>
    <t>N50</t>
  </si>
  <si>
    <t>N40</t>
  </si>
  <si>
    <t>N35</t>
  </si>
  <si>
    <t>N45</t>
  </si>
  <si>
    <t xml:space="preserve">mieszanina </t>
  </si>
  <si>
    <t>N60</t>
  </si>
  <si>
    <t>N27</t>
  </si>
  <si>
    <t xml:space="preserve">rozpuszczony </t>
  </si>
  <si>
    <t>zestalone CO2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</si>
</sst>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name val="돋움"/>
      <family val="3"/>
      <charset val="129"/>
    </font>
    <font>
      <sz val="12"/>
      <color theme="1"/>
      <name val="Body Font"/>
      <family val="2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8" fillId="0" borderId="0"/>
    <xf numFmtId="0" fontId="6" fillId="0" borderId="0"/>
    <xf numFmtId="0" fontId="2" fillId="0" borderId="0"/>
    <xf numFmtId="0" fontId="7" fillId="0" borderId="0">
      <alignment vertical="center"/>
    </xf>
    <xf numFmtId="0" fontId="9" fillId="0" borderId="2">
      <alignment horizontal="right"/>
    </xf>
    <xf numFmtId="0" fontId="9" fillId="0" borderId="2">
      <alignment horizontal="right"/>
    </xf>
    <xf numFmtId="0" fontId="9" fillId="0" borderId="1">
      <alignment horizontal="right"/>
    </xf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/>
    <xf numFmtId="0" fontId="9" fillId="4" borderId="1" xfId="0" applyFont="1" applyFill="1" applyBorder="1"/>
    <xf numFmtId="0" fontId="10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4" fontId="16" fillId="3" borderId="1" xfId="4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2" fontId="1" fillId="2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2" fontId="1" fillId="0" borderId="1" xfId="0" applyNumberFormat="1" applyFont="1" applyBorder="1"/>
    <xf numFmtId="0" fontId="3" fillId="0" borderId="1" xfId="0" applyFont="1" applyBorder="1"/>
    <xf numFmtId="2" fontId="0" fillId="0" borderId="1" xfId="0" applyNumberFormat="1" applyBorder="1"/>
    <xf numFmtId="0" fontId="3" fillId="4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4" fillId="0" borderId="0" xfId="0" applyFont="1" applyAlignment="1">
      <alignment horizontal="left"/>
    </xf>
  </cellXfs>
  <cellStyles count="12">
    <cellStyle name="Normal 2" xfId="2" xr:uid="{00000000-0005-0000-0000-000000000000}"/>
    <cellStyle name="Normal 34" xfId="3" xr:uid="{00000000-0005-0000-0000-000001000000}"/>
    <cellStyle name="Normalny" xfId="0" builtinId="0"/>
    <cellStyle name="Normalny 2" xfId="4" xr:uid="{00000000-0005-0000-0000-000003000000}"/>
    <cellStyle name="Normalny 3" xfId="5" xr:uid="{00000000-0005-0000-0000-000004000000}"/>
    <cellStyle name="Normalny 3 2" xfId="6" xr:uid="{00000000-0005-0000-0000-000005000000}"/>
    <cellStyle name="Normalny 4" xfId="7" xr:uid="{00000000-0005-0000-0000-000006000000}"/>
    <cellStyle name="Normalny 5" xfId="1" xr:uid="{00000000-0005-0000-0000-000007000000}"/>
    <cellStyle name="Styl 1" xfId="9" xr:uid="{00000000-0005-0000-0000-000008000000}"/>
    <cellStyle name="Styl 2" xfId="10" xr:uid="{00000000-0005-0000-0000-000009000000}"/>
    <cellStyle name="Styl 3" xfId="11" xr:uid="{00000000-0005-0000-0000-00000A000000}"/>
    <cellStyle name="표준_2003 GENErALL가격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3</xdr:col>
      <xdr:colOff>1162050</xdr:colOff>
      <xdr:row>0</xdr:row>
      <xdr:rowOff>628650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B6960F3-0488-8A25-180E-393512D0F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575310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topLeftCell="A4" workbookViewId="0">
      <selection activeCell="K52" sqref="K52"/>
    </sheetView>
  </sheetViews>
  <sheetFormatPr defaultRowHeight="15"/>
  <cols>
    <col min="1" max="1" width="6.42578125" customWidth="1"/>
    <col min="2" max="2" width="48.28515625" style="2" customWidth="1"/>
    <col min="3" max="3" width="17.140625" style="2" customWidth="1"/>
    <col min="4" max="4" width="21.140625" style="2" customWidth="1"/>
    <col min="5" max="5" width="9.140625" style="1"/>
    <col min="6" max="6" width="20.140625" customWidth="1"/>
    <col min="7" max="7" width="16.42578125" customWidth="1"/>
    <col min="8" max="8" width="18.5703125" customWidth="1"/>
    <col min="9" max="9" width="22" customWidth="1"/>
    <col min="10" max="10" width="18.140625" customWidth="1"/>
    <col min="11" max="11" width="21.28515625" customWidth="1"/>
  </cols>
  <sheetData>
    <row r="1" spans="1:11" ht="54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1" customHeight="1">
      <c r="A2" s="34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4" customHeight="1">
      <c r="A3" s="34" t="s">
        <v>42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248.25" customHeight="1">
      <c r="A4" s="36" t="s">
        <v>67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s="3" customFormat="1" ht="25.5" customHeight="1">
      <c r="A5" s="11" t="s">
        <v>0</v>
      </c>
      <c r="B5" s="11" t="s">
        <v>1</v>
      </c>
      <c r="C5" s="11" t="s">
        <v>8</v>
      </c>
      <c r="D5" s="12" t="s">
        <v>2</v>
      </c>
      <c r="E5" s="13" t="s">
        <v>3</v>
      </c>
      <c r="F5" s="13" t="s">
        <v>4</v>
      </c>
      <c r="G5" s="13" t="s">
        <v>5</v>
      </c>
      <c r="H5" s="12" t="s">
        <v>6</v>
      </c>
      <c r="I5" s="12" t="s">
        <v>25</v>
      </c>
      <c r="J5" s="12" t="s">
        <v>47</v>
      </c>
      <c r="K5" s="11" t="s">
        <v>48</v>
      </c>
    </row>
    <row r="6" spans="1:11" s="3" customFormat="1" ht="48" customHeight="1">
      <c r="A6" s="11" t="s">
        <v>33</v>
      </c>
      <c r="B6" s="11" t="s">
        <v>15</v>
      </c>
      <c r="C6" s="11" t="s">
        <v>43</v>
      </c>
      <c r="D6" s="12" t="s">
        <v>44</v>
      </c>
      <c r="E6" s="12" t="s">
        <v>45</v>
      </c>
      <c r="F6" s="14" t="s">
        <v>7</v>
      </c>
      <c r="G6" s="12" t="s">
        <v>16</v>
      </c>
      <c r="H6" s="14" t="s">
        <v>26</v>
      </c>
      <c r="I6" s="15" t="s">
        <v>46</v>
      </c>
      <c r="J6" s="16" t="s">
        <v>49</v>
      </c>
      <c r="K6" s="11" t="s">
        <v>50</v>
      </c>
    </row>
    <row r="7" spans="1:11">
      <c r="A7" s="10">
        <v>1</v>
      </c>
      <c r="B7" s="17" t="s">
        <v>13</v>
      </c>
      <c r="C7" s="17" t="s">
        <v>17</v>
      </c>
      <c r="D7" s="10">
        <v>6</v>
      </c>
      <c r="E7" s="18">
        <v>1</v>
      </c>
      <c r="F7" s="18" t="s">
        <v>69</v>
      </c>
      <c r="G7" s="18" t="s">
        <v>74</v>
      </c>
      <c r="H7" s="19">
        <v>220.5</v>
      </c>
      <c r="I7" s="20">
        <f>D7*H7</f>
        <v>1323</v>
      </c>
      <c r="J7" s="21">
        <v>22.14</v>
      </c>
      <c r="K7" s="30">
        <f>I7+J7</f>
        <v>1345.14</v>
      </c>
    </row>
    <row r="8" spans="1:11">
      <c r="A8" s="10">
        <v>2</v>
      </c>
      <c r="B8" s="17" t="s">
        <v>13</v>
      </c>
      <c r="C8" s="10" t="s">
        <v>18</v>
      </c>
      <c r="D8" s="10">
        <v>7</v>
      </c>
      <c r="E8" s="10">
        <v>1</v>
      </c>
      <c r="F8" s="10" t="s">
        <v>69</v>
      </c>
      <c r="G8" s="10" t="s">
        <v>74</v>
      </c>
      <c r="H8" s="20">
        <v>220.5</v>
      </c>
      <c r="I8" s="20">
        <f t="shared" ref="I8:I50" si="0">D8*H8</f>
        <v>1543.5</v>
      </c>
      <c r="J8" s="21">
        <v>22.14</v>
      </c>
      <c r="K8" s="30">
        <f t="shared" ref="K8:K49" si="1">I8+J8</f>
        <v>1565.64</v>
      </c>
    </row>
    <row r="9" spans="1:11">
      <c r="A9" s="10">
        <v>3</v>
      </c>
      <c r="B9" s="17" t="s">
        <v>13</v>
      </c>
      <c r="C9" s="10" t="s">
        <v>62</v>
      </c>
      <c r="D9" s="10">
        <v>5</v>
      </c>
      <c r="E9" s="10">
        <v>1</v>
      </c>
      <c r="F9" s="10" t="s">
        <v>69</v>
      </c>
      <c r="G9" s="10" t="s">
        <v>74</v>
      </c>
      <c r="H9" s="20">
        <v>220.5</v>
      </c>
      <c r="I9" s="20">
        <f t="shared" si="0"/>
        <v>1102.5</v>
      </c>
      <c r="J9" s="21">
        <v>22.14</v>
      </c>
      <c r="K9" s="30">
        <f t="shared" si="1"/>
        <v>1124.6400000000001</v>
      </c>
    </row>
    <row r="10" spans="1:11">
      <c r="A10" s="10">
        <v>4</v>
      </c>
      <c r="B10" s="17" t="s">
        <v>9</v>
      </c>
      <c r="C10" s="17" t="s">
        <v>36</v>
      </c>
      <c r="D10" s="18">
        <v>6.4</v>
      </c>
      <c r="E10" s="10">
        <v>1</v>
      </c>
      <c r="F10" s="10" t="s">
        <v>70</v>
      </c>
      <c r="G10" s="10" t="s">
        <v>75</v>
      </c>
      <c r="H10" s="22">
        <v>40.590000000000003</v>
      </c>
      <c r="I10" s="20">
        <f t="shared" si="0"/>
        <v>259.77600000000001</v>
      </c>
      <c r="J10" s="21">
        <v>22.14</v>
      </c>
      <c r="K10" s="30">
        <f t="shared" si="1"/>
        <v>281.916</v>
      </c>
    </row>
    <row r="11" spans="1:11">
      <c r="A11" s="10">
        <v>5</v>
      </c>
      <c r="B11" s="17" t="s">
        <v>9</v>
      </c>
      <c r="C11" s="17" t="s">
        <v>37</v>
      </c>
      <c r="D11" s="18">
        <v>10.6</v>
      </c>
      <c r="E11" s="10">
        <v>1</v>
      </c>
      <c r="F11" s="10" t="s">
        <v>70</v>
      </c>
      <c r="G11" s="10" t="s">
        <v>75</v>
      </c>
      <c r="H11" s="22">
        <v>40.590000000000003</v>
      </c>
      <c r="I11" s="20">
        <f t="shared" si="0"/>
        <v>430.25400000000002</v>
      </c>
      <c r="J11" s="21">
        <v>22.14</v>
      </c>
      <c r="K11" s="30">
        <f t="shared" si="1"/>
        <v>452.39400000000001</v>
      </c>
    </row>
    <row r="12" spans="1:11">
      <c r="A12" s="10">
        <v>6</v>
      </c>
      <c r="B12" s="17" t="s">
        <v>29</v>
      </c>
      <c r="C12" s="17" t="s">
        <v>38</v>
      </c>
      <c r="D12" s="10">
        <v>10.6</v>
      </c>
      <c r="E12" s="18">
        <v>1</v>
      </c>
      <c r="F12" s="18" t="s">
        <v>70</v>
      </c>
      <c r="G12" s="18" t="s">
        <v>75</v>
      </c>
      <c r="H12" s="22">
        <v>40.590000000000003</v>
      </c>
      <c r="I12" s="20">
        <f t="shared" si="0"/>
        <v>430.25400000000002</v>
      </c>
      <c r="J12" s="21">
        <v>22.14</v>
      </c>
      <c r="K12" s="30">
        <f t="shared" si="1"/>
        <v>452.39400000000001</v>
      </c>
    </row>
    <row r="13" spans="1:11">
      <c r="A13" s="10">
        <v>7</v>
      </c>
      <c r="B13" s="17" t="s">
        <v>27</v>
      </c>
      <c r="C13" s="17" t="s">
        <v>39</v>
      </c>
      <c r="D13" s="18">
        <v>1.2</v>
      </c>
      <c r="E13" s="10">
        <v>1</v>
      </c>
      <c r="F13" s="10" t="s">
        <v>70</v>
      </c>
      <c r="G13" s="10" t="s">
        <v>76</v>
      </c>
      <c r="H13" s="22">
        <v>30</v>
      </c>
      <c r="I13" s="20">
        <f t="shared" si="0"/>
        <v>36</v>
      </c>
      <c r="J13" s="21">
        <v>22.14</v>
      </c>
      <c r="K13" s="30">
        <f t="shared" si="1"/>
        <v>58.14</v>
      </c>
    </row>
    <row r="14" spans="1:11">
      <c r="A14" s="10">
        <v>8</v>
      </c>
      <c r="B14" s="17" t="s">
        <v>27</v>
      </c>
      <c r="C14" s="17" t="s">
        <v>40</v>
      </c>
      <c r="D14" s="18">
        <v>1.5</v>
      </c>
      <c r="E14" s="10">
        <v>1</v>
      </c>
      <c r="F14" s="10" t="s">
        <v>70</v>
      </c>
      <c r="G14" s="10" t="s">
        <v>76</v>
      </c>
      <c r="H14" s="22">
        <v>30</v>
      </c>
      <c r="I14" s="20">
        <f t="shared" si="0"/>
        <v>45</v>
      </c>
      <c r="J14" s="21">
        <v>22.14</v>
      </c>
      <c r="K14" s="30">
        <f t="shared" si="1"/>
        <v>67.14</v>
      </c>
    </row>
    <row r="15" spans="1:11">
      <c r="A15" s="10">
        <v>9</v>
      </c>
      <c r="B15" s="23" t="s">
        <v>27</v>
      </c>
      <c r="C15" s="17" t="s">
        <v>35</v>
      </c>
      <c r="D15" s="18">
        <v>6</v>
      </c>
      <c r="E15" s="10">
        <v>1</v>
      </c>
      <c r="F15" s="10" t="s">
        <v>70</v>
      </c>
      <c r="G15" s="10" t="s">
        <v>76</v>
      </c>
      <c r="H15" s="22">
        <v>14.76</v>
      </c>
      <c r="I15" s="20">
        <f t="shared" si="0"/>
        <v>88.56</v>
      </c>
      <c r="J15" s="21">
        <v>22.14</v>
      </c>
      <c r="K15" s="30">
        <f t="shared" si="1"/>
        <v>110.7</v>
      </c>
    </row>
    <row r="16" spans="1:11">
      <c r="A16" s="10">
        <v>10</v>
      </c>
      <c r="B16" s="17" t="s">
        <v>27</v>
      </c>
      <c r="C16" s="17" t="s">
        <v>38</v>
      </c>
      <c r="D16" s="18">
        <v>10</v>
      </c>
      <c r="E16" s="10">
        <v>1</v>
      </c>
      <c r="F16" s="10" t="s">
        <v>70</v>
      </c>
      <c r="G16" s="10" t="s">
        <v>76</v>
      </c>
      <c r="H16" s="22">
        <v>14.76</v>
      </c>
      <c r="I16" s="20">
        <f t="shared" si="0"/>
        <v>147.6</v>
      </c>
      <c r="J16" s="21">
        <v>22.14</v>
      </c>
      <c r="K16" s="30">
        <f t="shared" si="1"/>
        <v>169.74</v>
      </c>
    </row>
    <row r="17" spans="1:11">
      <c r="A17" s="10">
        <v>11</v>
      </c>
      <c r="B17" s="17" t="s">
        <v>28</v>
      </c>
      <c r="C17" s="17" t="s">
        <v>39</v>
      </c>
      <c r="D17" s="18">
        <v>1.2</v>
      </c>
      <c r="E17" s="10">
        <v>1</v>
      </c>
      <c r="F17" s="10" t="s">
        <v>70</v>
      </c>
      <c r="G17" s="10" t="s">
        <v>75</v>
      </c>
      <c r="H17" s="22">
        <v>45</v>
      </c>
      <c r="I17" s="20">
        <f t="shared" si="0"/>
        <v>54</v>
      </c>
      <c r="J17" s="21">
        <v>22.14</v>
      </c>
      <c r="K17" s="30">
        <f t="shared" si="1"/>
        <v>76.14</v>
      </c>
    </row>
    <row r="18" spans="1:11">
      <c r="A18" s="10">
        <v>12</v>
      </c>
      <c r="B18" s="17" t="s">
        <v>28</v>
      </c>
      <c r="C18" s="17" t="s">
        <v>40</v>
      </c>
      <c r="D18" s="18">
        <v>1.5</v>
      </c>
      <c r="E18" s="10">
        <v>1</v>
      </c>
      <c r="F18" s="10" t="s">
        <v>70</v>
      </c>
      <c r="G18" s="10" t="s">
        <v>75</v>
      </c>
      <c r="H18" s="22">
        <v>45</v>
      </c>
      <c r="I18" s="20">
        <f t="shared" si="0"/>
        <v>67.5</v>
      </c>
      <c r="J18" s="21">
        <v>22.14</v>
      </c>
      <c r="K18" s="30">
        <f t="shared" si="1"/>
        <v>89.64</v>
      </c>
    </row>
    <row r="19" spans="1:11">
      <c r="A19" s="10">
        <v>13</v>
      </c>
      <c r="B19" s="17" t="s">
        <v>28</v>
      </c>
      <c r="C19" s="17" t="s">
        <v>36</v>
      </c>
      <c r="D19" s="18">
        <v>6</v>
      </c>
      <c r="E19" s="10">
        <v>1</v>
      </c>
      <c r="F19" s="10" t="s">
        <v>70</v>
      </c>
      <c r="G19" s="10" t="s">
        <v>75</v>
      </c>
      <c r="H19" s="22">
        <v>32.94</v>
      </c>
      <c r="I19" s="20">
        <f t="shared" si="0"/>
        <v>197.64</v>
      </c>
      <c r="J19" s="21">
        <v>22.14</v>
      </c>
      <c r="K19" s="30">
        <f t="shared" si="1"/>
        <v>219.77999999999997</v>
      </c>
    </row>
    <row r="20" spans="1:11">
      <c r="A20" s="10">
        <v>14</v>
      </c>
      <c r="B20" s="17" t="s">
        <v>28</v>
      </c>
      <c r="C20" s="17" t="s">
        <v>37</v>
      </c>
      <c r="D20" s="18">
        <v>10</v>
      </c>
      <c r="E20" s="10">
        <v>1</v>
      </c>
      <c r="F20" s="10" t="s">
        <v>70</v>
      </c>
      <c r="G20" s="10" t="s">
        <v>75</v>
      </c>
      <c r="H20" s="22">
        <v>32.94</v>
      </c>
      <c r="I20" s="20">
        <f t="shared" si="0"/>
        <v>329.4</v>
      </c>
      <c r="J20" s="21">
        <v>22.14</v>
      </c>
      <c r="K20" s="30">
        <f t="shared" si="1"/>
        <v>351.53999999999996</v>
      </c>
    </row>
    <row r="21" spans="1:11">
      <c r="A21" s="10">
        <v>15</v>
      </c>
      <c r="B21" s="17" t="s">
        <v>31</v>
      </c>
      <c r="C21" s="17" t="s">
        <v>38</v>
      </c>
      <c r="D21" s="10">
        <v>10</v>
      </c>
      <c r="E21" s="18">
        <v>1</v>
      </c>
      <c r="F21" s="18" t="s">
        <v>70</v>
      </c>
      <c r="G21" s="18" t="s">
        <v>75</v>
      </c>
      <c r="H21" s="22">
        <v>32.94</v>
      </c>
      <c r="I21" s="20">
        <f t="shared" si="0"/>
        <v>329.4</v>
      </c>
      <c r="J21" s="21">
        <v>22.14</v>
      </c>
      <c r="K21" s="30">
        <f t="shared" si="1"/>
        <v>351.53999999999996</v>
      </c>
    </row>
    <row r="22" spans="1:11">
      <c r="A22" s="10">
        <v>16</v>
      </c>
      <c r="B22" s="17" t="s">
        <v>10</v>
      </c>
      <c r="C22" s="17" t="s">
        <v>17</v>
      </c>
      <c r="D22" s="18">
        <v>6</v>
      </c>
      <c r="E22" s="10">
        <v>1</v>
      </c>
      <c r="F22" s="10" t="s">
        <v>70</v>
      </c>
      <c r="G22" s="10" t="s">
        <v>77</v>
      </c>
      <c r="H22" s="22">
        <v>14.76</v>
      </c>
      <c r="I22" s="20">
        <f t="shared" si="0"/>
        <v>88.56</v>
      </c>
      <c r="J22" s="21">
        <v>22.14</v>
      </c>
      <c r="K22" s="30">
        <f t="shared" si="1"/>
        <v>110.7</v>
      </c>
    </row>
    <row r="23" spans="1:11">
      <c r="A23" s="10">
        <v>17</v>
      </c>
      <c r="B23" s="17" t="s">
        <v>10</v>
      </c>
      <c r="C23" s="17" t="s">
        <v>18</v>
      </c>
      <c r="D23" s="18">
        <v>7</v>
      </c>
      <c r="E23" s="10">
        <v>1</v>
      </c>
      <c r="F23" s="10" t="s">
        <v>70</v>
      </c>
      <c r="G23" s="10" t="s">
        <v>77</v>
      </c>
      <c r="H23" s="22">
        <v>14.76</v>
      </c>
      <c r="I23" s="20">
        <f t="shared" si="0"/>
        <v>103.32</v>
      </c>
      <c r="J23" s="21">
        <v>22.14</v>
      </c>
      <c r="K23" s="30">
        <f t="shared" si="1"/>
        <v>125.46</v>
      </c>
    </row>
    <row r="24" spans="1:11">
      <c r="A24" s="10">
        <v>18</v>
      </c>
      <c r="B24" s="17" t="s">
        <v>10</v>
      </c>
      <c r="C24" s="17" t="s">
        <v>19</v>
      </c>
      <c r="D24" s="18">
        <v>26</v>
      </c>
      <c r="E24" s="10">
        <v>1</v>
      </c>
      <c r="F24" s="10" t="s">
        <v>70</v>
      </c>
      <c r="G24" s="10" t="s">
        <v>77</v>
      </c>
      <c r="H24" s="22">
        <v>9.25</v>
      </c>
      <c r="I24" s="20">
        <f t="shared" si="0"/>
        <v>240.5</v>
      </c>
      <c r="J24" s="21">
        <v>22.14</v>
      </c>
      <c r="K24" s="30">
        <f t="shared" si="1"/>
        <v>262.64</v>
      </c>
    </row>
    <row r="25" spans="1:11">
      <c r="A25" s="10">
        <v>19</v>
      </c>
      <c r="B25" s="17" t="s">
        <v>10</v>
      </c>
      <c r="C25" s="17" t="s">
        <v>20</v>
      </c>
      <c r="D25" s="18">
        <v>30</v>
      </c>
      <c r="E25" s="10">
        <v>1</v>
      </c>
      <c r="F25" s="10" t="s">
        <v>70</v>
      </c>
      <c r="G25" s="10" t="s">
        <v>77</v>
      </c>
      <c r="H25" s="22">
        <v>9.25</v>
      </c>
      <c r="I25" s="20">
        <f t="shared" si="0"/>
        <v>277.5</v>
      </c>
      <c r="J25" s="21">
        <v>22.14</v>
      </c>
      <c r="K25" s="30">
        <f t="shared" si="1"/>
        <v>299.64</v>
      </c>
    </row>
    <row r="26" spans="1:11">
      <c r="A26" s="10">
        <v>20</v>
      </c>
      <c r="B26" s="17" t="s">
        <v>32</v>
      </c>
      <c r="C26" s="17" t="s">
        <v>14</v>
      </c>
      <c r="D26" s="10">
        <v>26</v>
      </c>
      <c r="E26" s="18">
        <v>1</v>
      </c>
      <c r="F26" s="18" t="s">
        <v>70</v>
      </c>
      <c r="G26" s="18" t="s">
        <v>78</v>
      </c>
      <c r="H26" s="22">
        <v>20</v>
      </c>
      <c r="I26" s="20">
        <f t="shared" si="0"/>
        <v>520</v>
      </c>
      <c r="J26" s="21">
        <v>22.14</v>
      </c>
      <c r="K26" s="30">
        <f t="shared" si="1"/>
        <v>542.14</v>
      </c>
    </row>
    <row r="27" spans="1:11">
      <c r="A27" s="10">
        <v>21</v>
      </c>
      <c r="B27" s="17" t="s">
        <v>63</v>
      </c>
      <c r="C27" s="17" t="s">
        <v>40</v>
      </c>
      <c r="D27" s="18">
        <v>1.4</v>
      </c>
      <c r="E27" s="10">
        <v>1</v>
      </c>
      <c r="F27" s="10" t="s">
        <v>70</v>
      </c>
      <c r="G27" s="10" t="s">
        <v>79</v>
      </c>
      <c r="H27" s="22">
        <v>40</v>
      </c>
      <c r="I27" s="20">
        <f t="shared" si="0"/>
        <v>56</v>
      </c>
      <c r="J27" s="21">
        <v>22.14</v>
      </c>
      <c r="K27" s="30">
        <f t="shared" si="1"/>
        <v>78.14</v>
      </c>
    </row>
    <row r="28" spans="1:11">
      <c r="A28" s="10">
        <v>22</v>
      </c>
      <c r="B28" s="17" t="s">
        <v>63</v>
      </c>
      <c r="C28" s="17" t="s">
        <v>36</v>
      </c>
      <c r="D28" s="18">
        <v>6</v>
      </c>
      <c r="E28" s="10">
        <v>1</v>
      </c>
      <c r="F28" s="10" t="s">
        <v>70</v>
      </c>
      <c r="G28" s="10" t="s">
        <v>79</v>
      </c>
      <c r="H28" s="22">
        <v>16</v>
      </c>
      <c r="I28" s="20">
        <f t="shared" si="0"/>
        <v>96</v>
      </c>
      <c r="J28" s="21">
        <v>22.14</v>
      </c>
      <c r="K28" s="30">
        <f t="shared" si="1"/>
        <v>118.14</v>
      </c>
    </row>
    <row r="29" spans="1:11">
      <c r="A29" s="10">
        <v>23</v>
      </c>
      <c r="B29" s="17" t="s">
        <v>24</v>
      </c>
      <c r="C29" s="17" t="s">
        <v>38</v>
      </c>
      <c r="D29" s="10">
        <v>11.8</v>
      </c>
      <c r="E29" s="18">
        <v>1</v>
      </c>
      <c r="F29" s="18" t="s">
        <v>68</v>
      </c>
      <c r="G29" s="18" t="s">
        <v>80</v>
      </c>
      <c r="H29" s="22">
        <v>290</v>
      </c>
      <c r="I29" s="20">
        <f t="shared" si="0"/>
        <v>3422</v>
      </c>
      <c r="J29" s="21">
        <v>22.14</v>
      </c>
      <c r="K29" s="30">
        <f t="shared" si="1"/>
        <v>3444.14</v>
      </c>
    </row>
    <row r="30" spans="1:11" ht="14.25" customHeight="1">
      <c r="A30" s="10">
        <v>24</v>
      </c>
      <c r="B30" s="24" t="s">
        <v>57</v>
      </c>
      <c r="C30" s="24" t="s">
        <v>38</v>
      </c>
      <c r="D30" s="10">
        <v>11.8</v>
      </c>
      <c r="E30" s="18">
        <v>1</v>
      </c>
      <c r="F30" s="18" t="s">
        <v>69</v>
      </c>
      <c r="G30" s="18" t="s">
        <v>75</v>
      </c>
      <c r="H30" s="22">
        <v>92.25</v>
      </c>
      <c r="I30" s="20">
        <f t="shared" si="0"/>
        <v>1088.55</v>
      </c>
      <c r="J30" s="21">
        <v>22.14</v>
      </c>
      <c r="K30" s="30">
        <f t="shared" si="1"/>
        <v>1110.69</v>
      </c>
    </row>
    <row r="31" spans="1:11">
      <c r="A31" s="10">
        <v>25</v>
      </c>
      <c r="B31" s="17" t="s">
        <v>11</v>
      </c>
      <c r="C31" s="17" t="s">
        <v>39</v>
      </c>
      <c r="D31" s="18">
        <v>1.28</v>
      </c>
      <c r="E31" s="10">
        <v>1</v>
      </c>
      <c r="F31" s="10" t="s">
        <v>70</v>
      </c>
      <c r="G31" s="10" t="s">
        <v>81</v>
      </c>
      <c r="H31" s="22">
        <v>46.12</v>
      </c>
      <c r="I31" s="20">
        <f t="shared" si="0"/>
        <v>59.0336</v>
      </c>
      <c r="J31" s="21">
        <v>22.14</v>
      </c>
      <c r="K31" s="30">
        <f t="shared" si="1"/>
        <v>81.173599999999993</v>
      </c>
    </row>
    <row r="32" spans="1:11">
      <c r="A32" s="10">
        <v>26</v>
      </c>
      <c r="B32" s="17" t="s">
        <v>11</v>
      </c>
      <c r="C32" s="17" t="s">
        <v>40</v>
      </c>
      <c r="D32" s="18">
        <v>1.6</v>
      </c>
      <c r="E32" s="10">
        <v>1</v>
      </c>
      <c r="F32" s="10" t="s">
        <v>70</v>
      </c>
      <c r="G32" s="10" t="s">
        <v>81</v>
      </c>
      <c r="H32" s="22">
        <v>46.12</v>
      </c>
      <c r="I32" s="20">
        <f t="shared" si="0"/>
        <v>73.792000000000002</v>
      </c>
      <c r="J32" s="21">
        <v>22.14</v>
      </c>
      <c r="K32" s="30">
        <f t="shared" si="1"/>
        <v>95.932000000000002</v>
      </c>
    </row>
    <row r="33" spans="1:11">
      <c r="A33" s="10">
        <v>27</v>
      </c>
      <c r="B33" s="17" t="s">
        <v>11</v>
      </c>
      <c r="C33" s="17" t="s">
        <v>36</v>
      </c>
      <c r="D33" s="18">
        <v>6.4</v>
      </c>
      <c r="E33" s="10">
        <v>1</v>
      </c>
      <c r="F33" s="10" t="s">
        <v>70</v>
      </c>
      <c r="G33" s="10" t="s">
        <v>81</v>
      </c>
      <c r="H33" s="22">
        <v>14.76</v>
      </c>
      <c r="I33" s="20">
        <f t="shared" si="0"/>
        <v>94.463999999999999</v>
      </c>
      <c r="J33" s="21">
        <v>22.14</v>
      </c>
      <c r="K33" s="30">
        <f t="shared" si="1"/>
        <v>116.604</v>
      </c>
    </row>
    <row r="34" spans="1:11">
      <c r="A34" s="10">
        <v>28</v>
      </c>
      <c r="B34" s="17" t="s">
        <v>30</v>
      </c>
      <c r="C34" s="17" t="s">
        <v>38</v>
      </c>
      <c r="D34" s="10">
        <v>10.6</v>
      </c>
      <c r="E34" s="18">
        <v>1</v>
      </c>
      <c r="F34" s="18" t="s">
        <v>69</v>
      </c>
      <c r="G34" s="18" t="s">
        <v>75</v>
      </c>
      <c r="H34" s="22">
        <v>92.25</v>
      </c>
      <c r="I34" s="20">
        <f t="shared" si="0"/>
        <v>977.85</v>
      </c>
      <c r="J34" s="21">
        <v>22.14</v>
      </c>
      <c r="K34" s="30">
        <f t="shared" si="1"/>
        <v>999.99</v>
      </c>
    </row>
    <row r="35" spans="1:11">
      <c r="A35" s="10">
        <v>29</v>
      </c>
      <c r="B35" s="17" t="s">
        <v>23</v>
      </c>
      <c r="C35" s="17" t="s">
        <v>35</v>
      </c>
      <c r="D35" s="10">
        <v>6</v>
      </c>
      <c r="E35" s="18">
        <v>1</v>
      </c>
      <c r="F35" s="18" t="s">
        <v>71</v>
      </c>
      <c r="G35" s="18" t="s">
        <v>76</v>
      </c>
      <c r="H35" s="22">
        <v>42</v>
      </c>
      <c r="I35" s="20">
        <f t="shared" si="0"/>
        <v>252</v>
      </c>
      <c r="J35" s="21">
        <v>22.14</v>
      </c>
      <c r="K35" s="30">
        <f t="shared" si="1"/>
        <v>274.14</v>
      </c>
    </row>
    <row r="36" spans="1:11" ht="17.25" customHeight="1">
      <c r="A36" s="10">
        <v>30</v>
      </c>
      <c r="B36" s="17" t="s">
        <v>12</v>
      </c>
      <c r="C36" s="17" t="s">
        <v>21</v>
      </c>
      <c r="D36" s="10">
        <v>11</v>
      </c>
      <c r="E36" s="18">
        <v>1</v>
      </c>
      <c r="F36" s="18" t="s">
        <v>72</v>
      </c>
      <c r="G36" s="18" t="s">
        <v>79</v>
      </c>
      <c r="H36" s="22">
        <v>18</v>
      </c>
      <c r="I36" s="20">
        <f t="shared" si="0"/>
        <v>198</v>
      </c>
      <c r="J36" s="21">
        <v>22.14</v>
      </c>
      <c r="K36" s="30">
        <f t="shared" si="1"/>
        <v>220.14</v>
      </c>
    </row>
    <row r="37" spans="1:11" ht="14.25" customHeight="1">
      <c r="A37" s="10">
        <v>31</v>
      </c>
      <c r="B37" s="17" t="s">
        <v>12</v>
      </c>
      <c r="C37" s="17" t="s">
        <v>22</v>
      </c>
      <c r="D37" s="10">
        <v>33</v>
      </c>
      <c r="E37" s="18">
        <v>1</v>
      </c>
      <c r="F37" s="18" t="s">
        <v>72</v>
      </c>
      <c r="G37" s="18" t="s">
        <v>79</v>
      </c>
      <c r="H37" s="22">
        <v>18</v>
      </c>
      <c r="I37" s="20">
        <f t="shared" si="0"/>
        <v>594</v>
      </c>
      <c r="J37" s="21">
        <v>22.14</v>
      </c>
      <c r="K37" s="30">
        <f t="shared" si="1"/>
        <v>616.14</v>
      </c>
    </row>
    <row r="38" spans="1:11" ht="14.25" customHeight="1">
      <c r="A38" s="10">
        <v>32</v>
      </c>
      <c r="B38" s="24" t="s">
        <v>9</v>
      </c>
      <c r="C38" s="24" t="s">
        <v>54</v>
      </c>
      <c r="D38" s="10">
        <v>1.28</v>
      </c>
      <c r="E38" s="18">
        <v>1</v>
      </c>
      <c r="F38" s="18" t="s">
        <v>70</v>
      </c>
      <c r="G38" s="18" t="s">
        <v>75</v>
      </c>
      <c r="H38" s="22">
        <v>40.590000000000003</v>
      </c>
      <c r="I38" s="20">
        <f t="shared" si="0"/>
        <v>51.955200000000005</v>
      </c>
      <c r="J38" s="21">
        <v>22.14</v>
      </c>
      <c r="K38" s="30">
        <f t="shared" si="1"/>
        <v>74.095200000000006</v>
      </c>
    </row>
    <row r="39" spans="1:11" ht="14.25" customHeight="1">
      <c r="A39" s="10">
        <v>33</v>
      </c>
      <c r="B39" s="24" t="s">
        <v>9</v>
      </c>
      <c r="C39" s="24" t="s">
        <v>34</v>
      </c>
      <c r="D39" s="10">
        <v>1.6</v>
      </c>
      <c r="E39" s="18">
        <v>1</v>
      </c>
      <c r="F39" s="18" t="s">
        <v>70</v>
      </c>
      <c r="G39" s="18" t="s">
        <v>75</v>
      </c>
      <c r="H39" s="22">
        <v>40.590000000000003</v>
      </c>
      <c r="I39" s="20">
        <f t="shared" si="0"/>
        <v>64.944000000000003</v>
      </c>
      <c r="J39" s="21">
        <v>22.14</v>
      </c>
      <c r="K39" s="30">
        <f t="shared" si="1"/>
        <v>87.084000000000003</v>
      </c>
    </row>
    <row r="40" spans="1:11" ht="14.25" customHeight="1">
      <c r="A40" s="10">
        <v>34</v>
      </c>
      <c r="B40" s="24" t="s">
        <v>10</v>
      </c>
      <c r="C40" s="24" t="s">
        <v>55</v>
      </c>
      <c r="D40" s="10">
        <v>5</v>
      </c>
      <c r="E40" s="18">
        <v>1</v>
      </c>
      <c r="F40" s="18" t="s">
        <v>70</v>
      </c>
      <c r="G40" s="18" t="s">
        <v>77</v>
      </c>
      <c r="H40" s="22">
        <v>14.76</v>
      </c>
      <c r="I40" s="20">
        <f t="shared" si="0"/>
        <v>73.8</v>
      </c>
      <c r="J40" s="21">
        <v>22.14</v>
      </c>
      <c r="K40" s="30">
        <f t="shared" si="1"/>
        <v>95.94</v>
      </c>
    </row>
    <row r="41" spans="1:11" ht="14.25" customHeight="1">
      <c r="A41" s="10">
        <v>35</v>
      </c>
      <c r="B41" s="24" t="s">
        <v>10</v>
      </c>
      <c r="C41" s="24" t="s">
        <v>56</v>
      </c>
      <c r="D41" s="10">
        <v>18</v>
      </c>
      <c r="E41" s="18">
        <v>1</v>
      </c>
      <c r="F41" s="18" t="s">
        <v>70</v>
      </c>
      <c r="G41" s="18" t="s">
        <v>77</v>
      </c>
      <c r="H41" s="22">
        <v>14.76</v>
      </c>
      <c r="I41" s="20">
        <f t="shared" si="0"/>
        <v>265.68</v>
      </c>
      <c r="J41" s="21">
        <v>22.14</v>
      </c>
      <c r="K41" s="30">
        <f t="shared" si="1"/>
        <v>287.82</v>
      </c>
    </row>
    <row r="42" spans="1:11" ht="14.25" customHeight="1">
      <c r="A42" s="10">
        <v>36</v>
      </c>
      <c r="B42" s="24" t="s">
        <v>53</v>
      </c>
      <c r="C42" s="24" t="s">
        <v>54</v>
      </c>
      <c r="D42" s="10">
        <v>1.4</v>
      </c>
      <c r="E42" s="18">
        <v>1</v>
      </c>
      <c r="F42" s="18" t="s">
        <v>70</v>
      </c>
      <c r="G42" s="18" t="s">
        <v>79</v>
      </c>
      <c r="H42" s="22">
        <v>31.36</v>
      </c>
      <c r="I42" s="20">
        <f t="shared" si="0"/>
        <v>43.903999999999996</v>
      </c>
      <c r="J42" s="21">
        <v>22.14</v>
      </c>
      <c r="K42" s="30">
        <f t="shared" si="1"/>
        <v>66.043999999999997</v>
      </c>
    </row>
    <row r="43" spans="1:11" ht="14.25" customHeight="1">
      <c r="A43" s="10">
        <v>37</v>
      </c>
      <c r="B43" s="24" t="s">
        <v>53</v>
      </c>
      <c r="C43" s="24" t="s">
        <v>34</v>
      </c>
      <c r="D43" s="10">
        <v>1.7</v>
      </c>
      <c r="E43" s="18">
        <v>1</v>
      </c>
      <c r="F43" s="18" t="s">
        <v>70</v>
      </c>
      <c r="G43" s="18" t="s">
        <v>79</v>
      </c>
      <c r="H43" s="22">
        <v>31.36</v>
      </c>
      <c r="I43" s="20">
        <f t="shared" si="0"/>
        <v>53.311999999999998</v>
      </c>
      <c r="J43" s="21">
        <v>22.14</v>
      </c>
      <c r="K43" s="30">
        <f t="shared" si="1"/>
        <v>75.451999999999998</v>
      </c>
    </row>
    <row r="44" spans="1:11" ht="14.25" customHeight="1">
      <c r="A44" s="10">
        <v>38</v>
      </c>
      <c r="B44" s="24" t="s">
        <v>53</v>
      </c>
      <c r="C44" s="24" t="s">
        <v>35</v>
      </c>
      <c r="D44" s="10">
        <v>7.1</v>
      </c>
      <c r="E44" s="18">
        <v>1</v>
      </c>
      <c r="F44" s="18" t="s">
        <v>70</v>
      </c>
      <c r="G44" s="18" t="s">
        <v>79</v>
      </c>
      <c r="H44" s="22">
        <v>28</v>
      </c>
      <c r="I44" s="20">
        <f t="shared" si="0"/>
        <v>198.79999999999998</v>
      </c>
      <c r="J44" s="21">
        <v>22.14</v>
      </c>
      <c r="K44" s="30">
        <f t="shared" si="1"/>
        <v>220.94</v>
      </c>
    </row>
    <row r="45" spans="1:11" ht="14.25" customHeight="1">
      <c r="A45" s="10">
        <v>39</v>
      </c>
      <c r="B45" s="24" t="s">
        <v>53</v>
      </c>
      <c r="C45" s="24" t="s">
        <v>38</v>
      </c>
      <c r="D45" s="10">
        <v>11.4</v>
      </c>
      <c r="E45" s="18">
        <v>1</v>
      </c>
      <c r="F45" s="18" t="s">
        <v>70</v>
      </c>
      <c r="G45" s="18" t="s">
        <v>79</v>
      </c>
      <c r="H45" s="22">
        <v>28</v>
      </c>
      <c r="I45" s="20">
        <f t="shared" si="0"/>
        <v>319.2</v>
      </c>
      <c r="J45" s="21">
        <v>22.14</v>
      </c>
      <c r="K45" s="30">
        <f t="shared" si="1"/>
        <v>341.34</v>
      </c>
    </row>
    <row r="46" spans="1:11" ht="14.25" customHeight="1">
      <c r="A46" s="10">
        <v>40</v>
      </c>
      <c r="B46" s="24" t="s">
        <v>59</v>
      </c>
      <c r="C46" s="24" t="s">
        <v>35</v>
      </c>
      <c r="D46" s="10">
        <v>5.8</v>
      </c>
      <c r="E46" s="18">
        <v>1</v>
      </c>
      <c r="F46" s="18" t="s">
        <v>70</v>
      </c>
      <c r="G46" s="18" t="s">
        <v>79</v>
      </c>
      <c r="H46" s="22">
        <v>28</v>
      </c>
      <c r="I46" s="20">
        <f t="shared" si="0"/>
        <v>162.4</v>
      </c>
      <c r="J46" s="21">
        <v>22.14</v>
      </c>
      <c r="K46" s="30">
        <f t="shared" si="1"/>
        <v>184.54000000000002</v>
      </c>
    </row>
    <row r="47" spans="1:11" ht="14.25" customHeight="1">
      <c r="A47" s="10">
        <v>41</v>
      </c>
      <c r="B47" s="24" t="s">
        <v>59</v>
      </c>
      <c r="C47" s="24" t="s">
        <v>34</v>
      </c>
      <c r="D47" s="10">
        <v>1.4</v>
      </c>
      <c r="E47" s="18">
        <v>1</v>
      </c>
      <c r="F47" s="18" t="s">
        <v>70</v>
      </c>
      <c r="G47" s="18" t="s">
        <v>79</v>
      </c>
      <c r="H47" s="22">
        <v>32</v>
      </c>
      <c r="I47" s="20">
        <f t="shared" si="0"/>
        <v>44.8</v>
      </c>
      <c r="J47" s="21">
        <v>22.14</v>
      </c>
      <c r="K47" s="30">
        <f t="shared" si="1"/>
        <v>66.94</v>
      </c>
    </row>
    <row r="48" spans="1:11" ht="14.25" customHeight="1">
      <c r="A48" s="10">
        <v>42</v>
      </c>
      <c r="B48" s="24" t="s">
        <v>60</v>
      </c>
      <c r="C48" s="24" t="s">
        <v>61</v>
      </c>
      <c r="D48" s="10">
        <v>6</v>
      </c>
      <c r="E48" s="18">
        <v>1</v>
      </c>
      <c r="F48" s="18" t="s">
        <v>70</v>
      </c>
      <c r="G48" s="18" t="s">
        <v>82</v>
      </c>
      <c r="H48" s="22">
        <v>92.25</v>
      </c>
      <c r="I48" s="20">
        <f t="shared" si="0"/>
        <v>553.5</v>
      </c>
      <c r="J48" s="21">
        <v>22.14</v>
      </c>
      <c r="K48" s="30">
        <f t="shared" si="1"/>
        <v>575.64</v>
      </c>
    </row>
    <row r="49" spans="1:11" ht="90">
      <c r="A49" s="10">
        <v>43</v>
      </c>
      <c r="B49" s="25" t="s">
        <v>65</v>
      </c>
      <c r="C49" s="26" t="s">
        <v>64</v>
      </c>
      <c r="D49" s="27">
        <v>1</v>
      </c>
      <c r="E49" s="10">
        <v>1</v>
      </c>
      <c r="F49" s="26" t="s">
        <v>73</v>
      </c>
      <c r="G49" s="26">
        <v>52</v>
      </c>
      <c r="H49" s="28">
        <v>3698.61</v>
      </c>
      <c r="I49" s="20">
        <f t="shared" si="0"/>
        <v>3698.61</v>
      </c>
      <c r="J49" s="30">
        <v>66.42</v>
      </c>
      <c r="K49" s="30">
        <f t="shared" si="1"/>
        <v>3765.03</v>
      </c>
    </row>
    <row r="50" spans="1:11" ht="14.25" customHeight="1">
      <c r="A50" s="9">
        <v>44</v>
      </c>
      <c r="B50" s="24" t="s">
        <v>58</v>
      </c>
      <c r="C50" s="24" t="s">
        <v>66</v>
      </c>
      <c r="D50" s="10">
        <v>1</v>
      </c>
      <c r="E50" s="24">
        <v>1</v>
      </c>
      <c r="F50" s="18" t="s">
        <v>70</v>
      </c>
      <c r="G50" s="29" t="s">
        <v>83</v>
      </c>
      <c r="H50" s="19">
        <v>8.61</v>
      </c>
      <c r="I50" s="20">
        <f t="shared" si="0"/>
        <v>8.61</v>
      </c>
      <c r="J50" s="31">
        <v>0</v>
      </c>
      <c r="K50" s="30">
        <f t="shared" ref="K50" si="2">I50+J50</f>
        <v>8.61</v>
      </c>
    </row>
    <row r="51" spans="1:11" ht="14.25" customHeight="1">
      <c r="A51" s="1"/>
      <c r="B51" s="5"/>
      <c r="C51" s="5"/>
      <c r="D51" s="6"/>
      <c r="E51" s="5"/>
      <c r="F51" s="5"/>
      <c r="G51" s="7"/>
      <c r="H51" s="8"/>
      <c r="I51" s="6"/>
      <c r="J51" s="32">
        <f>SUM(J7:J50)</f>
        <v>996.2999999999995</v>
      </c>
      <c r="K51" s="32">
        <f>SUM(K7:K50)</f>
        <v>21061.768799999998</v>
      </c>
    </row>
    <row r="52" spans="1:11" ht="21.75" customHeight="1">
      <c r="J52" s="4" t="s">
        <v>51</v>
      </c>
      <c r="K52" s="33">
        <v>22058.07</v>
      </c>
    </row>
    <row r="53" spans="1:11">
      <c r="B53" s="38" t="s">
        <v>52</v>
      </c>
      <c r="C53" s="38"/>
      <c r="D53" s="38"/>
      <c r="E53" s="38"/>
    </row>
  </sheetData>
  <autoFilter ref="A6:I60" xr:uid="{00000000-0009-0000-0000-000000000000}"/>
  <mergeCells count="5">
    <mergeCell ref="A2:K2"/>
    <mergeCell ref="A1:K1"/>
    <mergeCell ref="A3:K3"/>
    <mergeCell ref="A4:K4"/>
    <mergeCell ref="B53:E53"/>
  </mergeCells>
  <pageMargins left="0.70866141732283472" right="0.70866141732283472" top="0.74803149606299213" bottom="0.74803149606299213" header="0.31496062992125984" footer="0.31496062992125984"/>
  <pageSetup paperSize="9" scale="4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gazy techniczne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Wioleta Pszenna</cp:lastModifiedBy>
  <cp:lastPrinted>2025-11-24T09:28:35Z</cp:lastPrinted>
  <dcterms:created xsi:type="dcterms:W3CDTF">2015-06-05T18:19:34Z</dcterms:created>
  <dcterms:modified xsi:type="dcterms:W3CDTF">2025-12-10T12:29:15Z</dcterms:modified>
</cp:coreProperties>
</file>